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220" windowHeight="78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67" i="1"/>
  <c r="I54"/>
  <c r="G52"/>
  <c r="G51"/>
  <c r="G50"/>
  <c r="G49"/>
  <c r="G48"/>
  <c r="G47"/>
  <c r="G46"/>
  <c r="G45"/>
  <c r="G44"/>
  <c r="G43"/>
  <c r="G41"/>
  <c r="G40"/>
  <c r="G39"/>
  <c r="G38"/>
  <c r="G37"/>
  <c r="G36"/>
  <c r="G34"/>
  <c r="G33"/>
  <c r="G54" s="1"/>
  <c r="G59" s="1"/>
  <c r="I26"/>
  <c r="G24"/>
  <c r="G21"/>
  <c r="G20"/>
  <c r="G19"/>
  <c r="G18"/>
  <c r="G17"/>
  <c r="G16"/>
  <c r="G15"/>
  <c r="G14"/>
  <c r="G13"/>
  <c r="G12"/>
  <c r="G11"/>
  <c r="G10"/>
  <c r="G9"/>
  <c r="G26" s="1"/>
  <c r="G58" s="1"/>
  <c r="G60" l="1"/>
  <c r="G62" s="1"/>
</calcChain>
</file>

<file path=xl/sharedStrings.xml><?xml version="1.0" encoding="utf-8"?>
<sst xmlns="http://schemas.openxmlformats.org/spreadsheetml/2006/main" count="53" uniqueCount="36">
  <si>
    <t>LDWA BEDS/BUCKS/NORTHANTS GROUP</t>
  </si>
  <si>
    <t>STATEMENT OF INCOME &amp; EXPENDITURE</t>
  </si>
  <si>
    <t>1st October 2013 - 30th September 2014</t>
  </si>
  <si>
    <t>INCOME</t>
  </si>
  <si>
    <t>£</t>
  </si>
  <si>
    <t>MEMBERSHIP SUBSCRIPTIONS</t>
  </si>
  <si>
    <t>DEEPDALE WEEKEND 2014</t>
  </si>
  <si>
    <t>CHILTERN BREWERY WALK</t>
  </si>
  <si>
    <t>MERCHANDISE</t>
  </si>
  <si>
    <t>MISCELLANEOUS</t>
  </si>
  <si>
    <t>2013 100 CONTRIBUTION</t>
  </si>
  <si>
    <t>DEEPDALE WEEKEND 2013</t>
  </si>
  <si>
    <t>PICK N MIX 2014</t>
  </si>
  <si>
    <t>INTEREST</t>
  </si>
  <si>
    <t>CANAL TRIP</t>
  </si>
  <si>
    <t>CHILTER KANTER 2013</t>
  </si>
  <si>
    <t>STEPPINGLEY STEP 2013</t>
  </si>
  <si>
    <t>JOHN BUNYAN TRAIL WALKS</t>
  </si>
  <si>
    <t>SUNDON SAUNTER 2012</t>
  </si>
  <si>
    <t>GREENSAND RIDGE EVENT</t>
  </si>
  <si>
    <t>EXPENDITURE</t>
  </si>
  <si>
    <t>DONATIONS</t>
  </si>
  <si>
    <t>QUIZ</t>
  </si>
  <si>
    <t>WEBSITE</t>
  </si>
  <si>
    <t>PRINTING &amp; POSTAGE</t>
  </si>
  <si>
    <t>HOUSMAN 100 CONTRIBUTION</t>
  </si>
  <si>
    <t>CHRISTMAS WALK</t>
  </si>
  <si>
    <t>EQUIPMENT</t>
  </si>
  <si>
    <t>CHILTERN KANTER 2013</t>
  </si>
  <si>
    <t>CAMEL TEIGN CONTRIBUTIONS</t>
  </si>
  <si>
    <t>SURPLUS(LOSS)</t>
  </si>
  <si>
    <t>30/09/13</t>
  </si>
  <si>
    <t>BALANCE 30/09/14</t>
  </si>
  <si>
    <t>REPRESENTED BY</t>
  </si>
  <si>
    <t>NatWest Current Account</t>
  </si>
  <si>
    <t>NatWest Business Reserve Account</t>
  </si>
</sst>
</file>

<file path=xl/styles.xml><?xml version="1.0" encoding="utf-8"?>
<styleSheet xmlns="http://schemas.openxmlformats.org/spreadsheetml/2006/main">
  <numFmts count="1">
    <numFmt numFmtId="164" formatCode="General_)"/>
  </numFmts>
  <fonts count="5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0" xfId="0" applyNumberFormat="1" applyFont="1" applyAlignment="1" applyProtection="1">
      <alignment horizontal="left"/>
    </xf>
    <xf numFmtId="0" fontId="2" fillId="0" borderId="0" xfId="0" applyFont="1"/>
    <xf numFmtId="2" fontId="3" fillId="0" borderId="0" xfId="0" applyNumberFormat="1" applyFont="1"/>
    <xf numFmtId="164" fontId="3" fillId="0" borderId="0" xfId="0" applyNumberFormat="1" applyFont="1" applyProtection="1"/>
    <xf numFmtId="164" fontId="2" fillId="0" borderId="0" xfId="0" applyNumberFormat="1" applyFont="1" applyAlignment="1" applyProtection="1">
      <alignment horizontal="left"/>
    </xf>
    <xf numFmtId="164" fontId="1" fillId="0" borderId="0" xfId="0" applyNumberFormat="1" applyFont="1" applyProtection="1"/>
    <xf numFmtId="2" fontId="0" fillId="0" borderId="0" xfId="0" applyNumberFormat="1"/>
    <xf numFmtId="1" fontId="1" fillId="0" borderId="0" xfId="0" quotePrefix="1" applyNumberFormat="1" applyFont="1" applyAlignment="1" applyProtection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 applyProtection="1">
      <alignment horizontal="center"/>
    </xf>
    <xf numFmtId="2" fontId="2" fillId="0" borderId="0" xfId="0" applyNumberFormat="1" applyFont="1"/>
    <xf numFmtId="39" fontId="2" fillId="0" borderId="0" xfId="0" applyNumberFormat="1" applyFont="1" applyProtection="1"/>
    <xf numFmtId="39" fontId="2" fillId="0" borderId="0" xfId="0" applyNumberFormat="1" applyFont="1" applyAlignment="1" applyProtection="1">
      <alignment horizontal="left"/>
    </xf>
    <xf numFmtId="2" fontId="3" fillId="0" borderId="0" xfId="0" applyNumberFormat="1" applyFont="1" applyProtection="1"/>
    <xf numFmtId="39" fontId="3" fillId="0" borderId="0" xfId="0" applyNumberFormat="1" applyFont="1" applyProtection="1"/>
    <xf numFmtId="0" fontId="4" fillId="0" borderId="0" xfId="0" applyFont="1"/>
    <xf numFmtId="4" fontId="3" fillId="0" borderId="0" xfId="0" applyNumberFormat="1" applyFont="1" applyBorder="1"/>
    <xf numFmtId="39" fontId="3" fillId="0" borderId="0" xfId="0" applyNumberFormat="1" applyFont="1" applyAlignment="1" applyProtection="1">
      <alignment horizontal="left"/>
    </xf>
    <xf numFmtId="2" fontId="3" fillId="0" borderId="0" xfId="0" applyNumberFormat="1" applyFont="1" applyAlignment="1" applyProtection="1">
      <alignment horizontal="left"/>
    </xf>
    <xf numFmtId="2" fontId="3" fillId="0" borderId="0" xfId="0" applyNumberFormat="1" applyFont="1" applyBorder="1" applyProtection="1"/>
    <xf numFmtId="2" fontId="2" fillId="0" borderId="0" xfId="0" applyNumberFormat="1" applyFont="1" applyProtection="1"/>
    <xf numFmtId="0" fontId="3" fillId="0" borderId="0" xfId="0" applyFont="1"/>
    <xf numFmtId="2" fontId="3" fillId="0" borderId="0" xfId="0" applyNumberFormat="1" applyFont="1" applyBorder="1"/>
    <xf numFmtId="2" fontId="3" fillId="0" borderId="1" xfId="0" applyNumberFormat="1" applyFont="1" applyBorder="1" applyProtection="1"/>
    <xf numFmtId="39" fontId="2" fillId="0" borderId="0" xfId="0" quotePrefix="1" applyNumberFormat="1" applyFont="1" applyAlignment="1" applyProtection="1">
      <alignment horizontal="left"/>
    </xf>
    <xf numFmtId="2" fontId="3" fillId="0" borderId="2" xfId="0" applyNumberFormat="1" applyFont="1" applyBorder="1"/>
    <xf numFmtId="2" fontId="3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DWA\BBN\BBN%202014%20Accoun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DITURE"/>
      <sheetName val="INCOME"/>
      <sheetName val="2014STATEMENT"/>
      <sheetName val="BALANCE"/>
      <sheetName val="Sheet1"/>
    </sheetNames>
    <sheetDataSet>
      <sheetData sheetId="0">
        <row r="53">
          <cell r="G53">
            <v>360</v>
          </cell>
          <cell r="H53">
            <v>1216.97</v>
          </cell>
          <cell r="I53">
            <v>128.81</v>
          </cell>
          <cell r="J53">
            <v>0</v>
          </cell>
          <cell r="K53">
            <v>66.95</v>
          </cell>
          <cell r="L53">
            <v>0</v>
          </cell>
          <cell r="M53">
            <v>276.70999999999998</v>
          </cell>
          <cell r="N53">
            <v>150</v>
          </cell>
          <cell r="O53">
            <v>15</v>
          </cell>
          <cell r="P53">
            <v>46.15</v>
          </cell>
          <cell r="Q53">
            <v>543.63</v>
          </cell>
          <cell r="R53">
            <v>256.23</v>
          </cell>
          <cell r="S53">
            <v>0</v>
          </cell>
          <cell r="T53">
            <v>0</v>
          </cell>
          <cell r="U53">
            <v>90</v>
          </cell>
          <cell r="V53">
            <v>115</v>
          </cell>
          <cell r="W53">
            <v>135</v>
          </cell>
          <cell r="X53">
            <v>5.8</v>
          </cell>
        </row>
      </sheetData>
      <sheetData sheetId="1">
        <row r="48">
          <cell r="I48">
            <v>0</v>
          </cell>
          <cell r="J48">
            <v>1507</v>
          </cell>
          <cell r="K48">
            <v>0</v>
          </cell>
          <cell r="L48">
            <v>0</v>
          </cell>
          <cell r="M48">
            <v>23.5</v>
          </cell>
          <cell r="N48">
            <v>132</v>
          </cell>
          <cell r="O48">
            <v>5</v>
          </cell>
          <cell r="Q48">
            <v>866</v>
          </cell>
          <cell r="S48">
            <v>0</v>
          </cell>
          <cell r="T48">
            <v>0</v>
          </cell>
          <cell r="U48">
            <v>300</v>
          </cell>
          <cell r="V48">
            <v>175</v>
          </cell>
          <cell r="W48">
            <v>310</v>
          </cell>
        </row>
        <row r="56">
          <cell r="R56">
            <v>0.79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topLeftCell="A46" workbookViewId="0">
      <selection activeCell="G58" sqref="G58"/>
    </sheetView>
  </sheetViews>
  <sheetFormatPr defaultRowHeight="15.75"/>
  <cols>
    <col min="1" max="1" width="11.42578125" bestFit="1" customWidth="1"/>
    <col min="4" max="6" width="10.140625" customWidth="1"/>
    <col min="7" max="7" width="10.140625" style="7" customWidth="1"/>
    <col min="9" max="9" width="10.140625" style="3" customWidth="1"/>
    <col min="11" max="11" width="10.140625" bestFit="1" customWidth="1"/>
    <col min="13" max="13" width="10.140625" bestFit="1" customWidth="1"/>
  </cols>
  <sheetData>
    <row r="1" spans="1:14">
      <c r="C1" s="1"/>
      <c r="D1" s="1" t="s">
        <v>0</v>
      </c>
      <c r="E1" s="2"/>
      <c r="F1" s="2"/>
      <c r="G1" s="2"/>
      <c r="H1" s="2"/>
      <c r="J1" s="2"/>
      <c r="K1" s="2"/>
      <c r="L1" s="2"/>
      <c r="M1" s="2"/>
      <c r="N1" s="2"/>
    </row>
    <row r="2" spans="1:14">
      <c r="C2" s="2"/>
      <c r="D2" s="2"/>
      <c r="E2" s="2"/>
      <c r="F2" s="2"/>
      <c r="G2" s="2"/>
      <c r="H2" s="2"/>
      <c r="J2" s="2"/>
      <c r="K2" s="2"/>
      <c r="L2" s="2"/>
      <c r="M2" s="2"/>
      <c r="N2" s="2"/>
    </row>
    <row r="3" spans="1:14">
      <c r="C3" s="1"/>
      <c r="D3" s="1" t="s">
        <v>1</v>
      </c>
      <c r="E3" s="2"/>
      <c r="F3" s="2"/>
      <c r="G3" s="2"/>
      <c r="H3" s="2"/>
      <c r="J3" s="2"/>
      <c r="K3" s="4"/>
      <c r="L3" s="2"/>
      <c r="M3" s="1"/>
      <c r="N3" s="2"/>
    </row>
    <row r="4" spans="1:14">
      <c r="C4" s="5"/>
      <c r="D4" s="1" t="s">
        <v>2</v>
      </c>
      <c r="E4" s="2"/>
      <c r="F4" s="2"/>
      <c r="G4" s="2"/>
      <c r="H4" s="2"/>
      <c r="J4" s="2"/>
      <c r="K4" s="2"/>
      <c r="L4" s="2"/>
      <c r="M4" s="2"/>
      <c r="N4" s="2"/>
    </row>
    <row r="5" spans="1:14">
      <c r="D5" s="6"/>
      <c r="E5" s="6"/>
      <c r="F5" s="6"/>
      <c r="G5" s="3"/>
      <c r="I5" s="7"/>
      <c r="L5" s="2"/>
    </row>
    <row r="6" spans="1:14">
      <c r="B6" s="2"/>
      <c r="C6" s="2"/>
      <c r="D6" s="2"/>
      <c r="E6" s="2"/>
      <c r="F6" s="2"/>
      <c r="G6" s="8">
        <v>2014</v>
      </c>
      <c r="I6" s="8">
        <v>2013</v>
      </c>
      <c r="L6" s="2"/>
    </row>
    <row r="7" spans="1:14">
      <c r="B7" s="1" t="s">
        <v>3</v>
      </c>
      <c r="C7" s="2"/>
      <c r="D7" s="2"/>
      <c r="E7" s="2"/>
      <c r="F7" s="2"/>
      <c r="G7" s="9" t="s">
        <v>4</v>
      </c>
      <c r="I7" s="10" t="s">
        <v>4</v>
      </c>
      <c r="L7" s="2"/>
    </row>
    <row r="8" spans="1:14">
      <c r="B8" s="2"/>
      <c r="C8" s="2"/>
      <c r="D8" s="2"/>
      <c r="E8" s="2"/>
      <c r="F8" s="2"/>
      <c r="G8" s="3"/>
      <c r="I8" s="11"/>
      <c r="L8" s="12"/>
    </row>
    <row r="9" spans="1:14">
      <c r="B9" s="13" t="s">
        <v>5</v>
      </c>
      <c r="C9" s="12"/>
      <c r="D9" s="12"/>
      <c r="E9" s="12"/>
      <c r="F9" s="12"/>
      <c r="G9" s="3">
        <f>[1]INCOME!N48</f>
        <v>132</v>
      </c>
      <c r="I9" s="14">
        <v>383</v>
      </c>
      <c r="L9" s="12"/>
    </row>
    <row r="10" spans="1:14">
      <c r="B10" s="13" t="s">
        <v>6</v>
      </c>
      <c r="C10" s="12"/>
      <c r="D10" s="12"/>
      <c r="E10" s="12"/>
      <c r="F10" s="12"/>
      <c r="G10" s="3">
        <f>[1]INCOME!U48</f>
        <v>300</v>
      </c>
      <c r="I10" s="14">
        <v>0</v>
      </c>
      <c r="L10" s="12"/>
    </row>
    <row r="11" spans="1:14">
      <c r="B11" s="13" t="s">
        <v>7</v>
      </c>
      <c r="C11" s="12"/>
      <c r="D11" s="12"/>
      <c r="E11" s="12"/>
      <c r="F11" s="12"/>
      <c r="G11" s="3">
        <f>[1]INCOME!L48</f>
        <v>0</v>
      </c>
      <c r="I11" s="14">
        <v>105</v>
      </c>
      <c r="L11" s="12"/>
    </row>
    <row r="12" spans="1:14">
      <c r="B12" s="13" t="s">
        <v>8</v>
      </c>
      <c r="C12" s="12"/>
      <c r="D12" s="12"/>
      <c r="E12" s="12"/>
      <c r="F12" s="12"/>
      <c r="G12" s="3">
        <f>+[1]INCOME!M48</f>
        <v>23.5</v>
      </c>
      <c r="I12" s="14">
        <v>92.5</v>
      </c>
      <c r="L12" s="12"/>
    </row>
    <row r="13" spans="1:14">
      <c r="B13" s="13" t="s">
        <v>9</v>
      </c>
      <c r="C13" s="12"/>
      <c r="D13" s="12"/>
      <c r="E13" s="12"/>
      <c r="F13" s="12"/>
      <c r="G13" s="3">
        <f>[1]INCOME!O48</f>
        <v>5</v>
      </c>
      <c r="I13" s="14">
        <v>0</v>
      </c>
      <c r="L13" s="12"/>
    </row>
    <row r="14" spans="1:14">
      <c r="B14" s="13" t="s">
        <v>10</v>
      </c>
      <c r="C14" s="12"/>
      <c r="D14" s="12"/>
      <c r="E14" s="12"/>
      <c r="F14" s="12"/>
      <c r="G14" s="3">
        <f>[1]INCOME!V48</f>
        <v>175</v>
      </c>
      <c r="I14" s="14">
        <v>0</v>
      </c>
      <c r="L14" s="12"/>
    </row>
    <row r="15" spans="1:14">
      <c r="A15" s="12"/>
      <c r="B15" s="12" t="s">
        <v>11</v>
      </c>
      <c r="C15" s="15"/>
      <c r="D15" s="15"/>
      <c r="E15" s="15"/>
      <c r="F15" s="15"/>
      <c r="G15" s="3">
        <f>[1]INCOME!S48</f>
        <v>0</v>
      </c>
      <c r="H15" s="16"/>
      <c r="I15" s="14">
        <v>500</v>
      </c>
      <c r="L15" s="12"/>
    </row>
    <row r="16" spans="1:14">
      <c r="A16" s="12"/>
      <c r="B16" s="12" t="s">
        <v>12</v>
      </c>
      <c r="C16" s="15"/>
      <c r="D16" s="15"/>
      <c r="E16" s="15"/>
      <c r="F16" s="15"/>
      <c r="G16" s="3">
        <f>[1]INCOME!Q48</f>
        <v>866</v>
      </c>
      <c r="I16" s="14">
        <v>0</v>
      </c>
      <c r="L16" s="12"/>
    </row>
    <row r="17" spans="1:12">
      <c r="A17" s="12"/>
      <c r="B17" s="12" t="s">
        <v>13</v>
      </c>
      <c r="C17" s="15"/>
      <c r="D17" s="15"/>
      <c r="E17" s="15"/>
      <c r="F17" s="15"/>
      <c r="G17" s="3">
        <f>[1]INCOME!R56</f>
        <v>0.79</v>
      </c>
      <c r="H17" s="16"/>
      <c r="I17" s="14">
        <v>1.62</v>
      </c>
      <c r="L17" s="12"/>
    </row>
    <row r="18" spans="1:12">
      <c r="A18" s="12"/>
      <c r="B18" s="12" t="s">
        <v>14</v>
      </c>
      <c r="C18" s="15"/>
      <c r="D18" s="15"/>
      <c r="E18" s="15"/>
      <c r="F18" s="15"/>
      <c r="G18" s="14">
        <f>[1]INCOME!K48</f>
        <v>0</v>
      </c>
      <c r="I18" s="14">
        <v>0</v>
      </c>
    </row>
    <row r="19" spans="1:12">
      <c r="A19" s="12"/>
      <c r="B19" s="12" t="s">
        <v>15</v>
      </c>
      <c r="C19" s="15"/>
      <c r="D19" s="15"/>
      <c r="E19" s="15"/>
      <c r="F19" s="15"/>
      <c r="G19" s="3">
        <f>[1]INCOME!T48</f>
        <v>0</v>
      </c>
      <c r="H19" s="16"/>
      <c r="I19" s="14">
        <v>968.25</v>
      </c>
      <c r="L19" s="12"/>
    </row>
    <row r="20" spans="1:12">
      <c r="A20" s="12"/>
      <c r="B20" s="12" t="s">
        <v>16</v>
      </c>
      <c r="C20" s="15"/>
      <c r="D20" s="15"/>
      <c r="E20" s="15"/>
      <c r="F20" s="15"/>
      <c r="G20" s="3">
        <f>[1]INCOME!J48</f>
        <v>1507</v>
      </c>
      <c r="H20" s="16"/>
      <c r="I20" s="14">
        <v>194</v>
      </c>
      <c r="L20" s="12"/>
    </row>
    <row r="21" spans="1:12">
      <c r="A21" s="12"/>
      <c r="B21" s="12" t="s">
        <v>17</v>
      </c>
      <c r="C21" s="15"/>
      <c r="D21" s="15"/>
      <c r="E21" s="15"/>
      <c r="F21" s="15"/>
      <c r="G21" s="3">
        <f>[1]INCOME!I48</f>
        <v>0</v>
      </c>
      <c r="H21" s="16"/>
      <c r="I21" s="14">
        <v>170</v>
      </c>
      <c r="L21" s="12"/>
    </row>
    <row r="22" spans="1:12">
      <c r="A22" s="12"/>
      <c r="B22" s="12" t="s">
        <v>14</v>
      </c>
      <c r="C22" s="15"/>
      <c r="D22" s="15"/>
      <c r="E22" s="15"/>
      <c r="F22" s="15"/>
      <c r="G22" s="3">
        <v>0</v>
      </c>
      <c r="H22" s="16"/>
      <c r="I22" s="14">
        <v>355</v>
      </c>
      <c r="L22" s="12"/>
    </row>
    <row r="23" spans="1:12">
      <c r="A23" s="12"/>
      <c r="B23" s="12" t="s">
        <v>18</v>
      </c>
      <c r="C23" s="15"/>
      <c r="D23" s="15"/>
      <c r="E23" s="15"/>
      <c r="F23" s="15"/>
      <c r="G23" s="3">
        <v>0</v>
      </c>
      <c r="H23" s="16"/>
      <c r="I23" s="14">
        <v>1592</v>
      </c>
      <c r="L23" s="12"/>
    </row>
    <row r="24" spans="1:12">
      <c r="A24" s="12"/>
      <c r="B24" s="2" t="s">
        <v>19</v>
      </c>
      <c r="C24" s="15"/>
      <c r="D24" s="15"/>
      <c r="E24" s="15"/>
      <c r="F24" s="15"/>
      <c r="G24" s="3">
        <f>[1]INCOME!W48</f>
        <v>310</v>
      </c>
      <c r="H24" s="16"/>
      <c r="I24" s="14">
        <v>0</v>
      </c>
      <c r="L24" s="12"/>
    </row>
    <row r="25" spans="1:12">
      <c r="A25" s="12"/>
      <c r="B25" s="12"/>
      <c r="C25" s="15"/>
      <c r="D25" s="15"/>
      <c r="E25" s="15"/>
      <c r="F25" s="15"/>
      <c r="G25" s="3"/>
      <c r="I25" s="7"/>
      <c r="L25" s="12"/>
    </row>
    <row r="26" spans="1:12">
      <c r="A26" s="12"/>
      <c r="B26" s="12"/>
      <c r="C26" s="15"/>
      <c r="D26" s="15"/>
      <c r="E26" s="15"/>
      <c r="F26" s="15"/>
      <c r="G26" s="3">
        <f>SUM(G9:G25)</f>
        <v>3319.29</v>
      </c>
      <c r="I26" s="3">
        <f>SUM(I9:I25)</f>
        <v>4361.37</v>
      </c>
      <c r="L26" s="12"/>
    </row>
    <row r="27" spans="1:12">
      <c r="A27" s="12"/>
      <c r="B27" s="12"/>
      <c r="C27" s="15"/>
      <c r="D27" s="15"/>
      <c r="E27" s="15"/>
      <c r="F27" s="15"/>
      <c r="G27" s="3"/>
      <c r="I27" s="7"/>
      <c r="L27" s="12"/>
    </row>
    <row r="28" spans="1:12">
      <c r="A28" s="12"/>
      <c r="B28" s="12"/>
      <c r="C28" s="15"/>
      <c r="D28" s="15"/>
      <c r="E28" s="15"/>
      <c r="F28" s="15"/>
      <c r="G28" s="3"/>
      <c r="I28" s="7"/>
      <c r="L28" s="12"/>
    </row>
    <row r="29" spans="1:12">
      <c r="A29" s="12"/>
      <c r="B29" s="12"/>
      <c r="C29" s="15"/>
      <c r="D29" s="15"/>
      <c r="E29" s="15"/>
      <c r="F29" s="15"/>
      <c r="G29" s="3"/>
      <c r="I29" s="7"/>
      <c r="L29" s="12"/>
    </row>
    <row r="30" spans="1:12">
      <c r="B30" s="2"/>
      <c r="C30" s="2"/>
      <c r="D30" s="2"/>
      <c r="E30" s="2"/>
      <c r="F30" s="2"/>
      <c r="G30" s="8">
        <v>2014</v>
      </c>
      <c r="H30" s="13"/>
      <c r="I30" s="8">
        <v>2013</v>
      </c>
      <c r="J30" s="12"/>
      <c r="K30" s="15"/>
      <c r="L30" s="12"/>
    </row>
    <row r="31" spans="1:12">
      <c r="B31" s="1" t="s">
        <v>20</v>
      </c>
      <c r="C31" s="2"/>
      <c r="D31" s="2"/>
      <c r="E31" s="2"/>
      <c r="F31" s="2"/>
      <c r="G31" s="9" t="s">
        <v>4</v>
      </c>
      <c r="H31" s="13"/>
      <c r="I31" s="10" t="s">
        <v>4</v>
      </c>
      <c r="J31" s="12"/>
      <c r="K31" s="15"/>
      <c r="L31" s="12"/>
    </row>
    <row r="32" spans="1:12">
      <c r="B32" s="2"/>
      <c r="C32" s="2"/>
      <c r="D32" s="2"/>
      <c r="E32" s="2"/>
      <c r="F32" s="2"/>
      <c r="G32" s="3"/>
      <c r="H32" s="2"/>
      <c r="I32" s="11"/>
      <c r="J32" s="2"/>
      <c r="K32" s="15"/>
      <c r="L32" s="2"/>
    </row>
    <row r="33" spans="1:12">
      <c r="B33" s="13" t="s">
        <v>21</v>
      </c>
      <c r="C33" s="12"/>
      <c r="D33" s="12"/>
      <c r="E33" s="12"/>
      <c r="F33" s="12"/>
      <c r="G33" s="3">
        <f>[1]EXPENDITURE!N53</f>
        <v>150</v>
      </c>
      <c r="H33" s="12"/>
      <c r="I33" s="14">
        <v>200</v>
      </c>
      <c r="J33" s="12"/>
      <c r="K33" s="12"/>
      <c r="L33" s="12"/>
    </row>
    <row r="34" spans="1:12">
      <c r="B34" s="13" t="s">
        <v>22</v>
      </c>
      <c r="C34" s="12"/>
      <c r="D34" s="12"/>
      <c r="E34" s="12"/>
      <c r="F34" s="12"/>
      <c r="G34" s="3">
        <f>[1]EXPENDITURE!I53</f>
        <v>128.81</v>
      </c>
      <c r="H34" s="12"/>
      <c r="I34" s="14">
        <v>0</v>
      </c>
      <c r="J34" s="17"/>
      <c r="L34" s="12"/>
    </row>
    <row r="35" spans="1:12">
      <c r="B35" s="13" t="s">
        <v>23</v>
      </c>
      <c r="C35" s="12"/>
      <c r="D35" s="12"/>
      <c r="E35" s="12"/>
      <c r="F35" s="12"/>
      <c r="G35" s="3">
        <v>0</v>
      </c>
      <c r="H35" s="12"/>
      <c r="I35" s="14">
        <v>0</v>
      </c>
      <c r="J35" s="2"/>
      <c r="L35" s="12"/>
    </row>
    <row r="36" spans="1:12">
      <c r="B36" s="13" t="s">
        <v>24</v>
      </c>
      <c r="C36" s="12"/>
      <c r="D36" s="12"/>
      <c r="E36" s="12"/>
      <c r="F36" s="12"/>
      <c r="G36" s="3">
        <f>[1]EXPENDITURE!M53</f>
        <v>276.70999999999998</v>
      </c>
      <c r="H36" s="12"/>
      <c r="I36" s="14">
        <v>269.49</v>
      </c>
      <c r="J36" s="17"/>
      <c r="L36" s="12"/>
    </row>
    <row r="37" spans="1:12">
      <c r="B37" s="13" t="s">
        <v>8</v>
      </c>
      <c r="C37" s="12"/>
      <c r="D37" s="12"/>
      <c r="E37" s="12"/>
      <c r="F37" s="12"/>
      <c r="G37" s="3">
        <f>[1]EXPENDITURE!J53</f>
        <v>0</v>
      </c>
      <c r="I37" s="14">
        <v>227.9</v>
      </c>
    </row>
    <row r="38" spans="1:12">
      <c r="B38" s="13" t="s">
        <v>9</v>
      </c>
      <c r="C38" s="12"/>
      <c r="D38" s="12"/>
      <c r="E38" s="12"/>
      <c r="F38" s="12"/>
      <c r="G38" s="3">
        <f>[1]EXPENDITURE!K53</f>
        <v>66.95</v>
      </c>
      <c r="I38" s="14">
        <v>162.84</v>
      </c>
    </row>
    <row r="39" spans="1:12">
      <c r="A39" s="12"/>
      <c r="B39" s="12" t="s">
        <v>25</v>
      </c>
      <c r="C39" s="15"/>
      <c r="D39" s="15"/>
      <c r="E39" s="15"/>
      <c r="F39" s="15"/>
      <c r="G39" s="14">
        <f>[1]EXPENDITURE!L53</f>
        <v>0</v>
      </c>
      <c r="I39" s="14">
        <v>10</v>
      </c>
    </row>
    <row r="40" spans="1:12">
      <c r="A40" s="12"/>
      <c r="B40" s="12" t="s">
        <v>11</v>
      </c>
      <c r="C40" s="15"/>
      <c r="D40" s="15"/>
      <c r="E40" s="15"/>
      <c r="F40" s="15"/>
      <c r="G40" s="14">
        <f>[1]EXPENDITURE!O53</f>
        <v>15</v>
      </c>
      <c r="I40" s="14">
        <v>370</v>
      </c>
    </row>
    <row r="41" spans="1:12">
      <c r="A41" s="12"/>
      <c r="B41" s="12" t="s">
        <v>12</v>
      </c>
      <c r="C41" s="15"/>
      <c r="D41" s="15"/>
      <c r="E41" s="15"/>
      <c r="F41" s="15"/>
      <c r="G41" s="14">
        <f>[1]EXPENDITURE!Q53</f>
        <v>543.63</v>
      </c>
      <c r="I41" s="14">
        <v>0</v>
      </c>
    </row>
    <row r="42" spans="1:12">
      <c r="A42" s="12"/>
      <c r="B42" s="12" t="s">
        <v>18</v>
      </c>
      <c r="C42" s="15"/>
      <c r="D42" s="15"/>
      <c r="E42" s="15"/>
      <c r="F42" s="15"/>
      <c r="G42" s="14">
        <v>0</v>
      </c>
      <c r="I42" s="14">
        <v>927.16</v>
      </c>
    </row>
    <row r="43" spans="1:12">
      <c r="A43" s="12"/>
      <c r="B43" s="12" t="s">
        <v>26</v>
      </c>
      <c r="C43" s="15"/>
      <c r="D43" s="15"/>
      <c r="E43" s="15"/>
      <c r="F43" s="15"/>
      <c r="G43" s="14">
        <f>[1]EXPENDITURE!P53</f>
        <v>46.15</v>
      </c>
      <c r="I43" s="14">
        <v>33.520000000000003</v>
      </c>
    </row>
    <row r="44" spans="1:12">
      <c r="A44" s="12"/>
      <c r="B44" s="12" t="s">
        <v>27</v>
      </c>
      <c r="C44" s="15"/>
      <c r="D44" s="15"/>
      <c r="E44" s="15"/>
      <c r="F44" s="15"/>
      <c r="G44" s="14">
        <f>[1]EXPENDITURE!R53</f>
        <v>256.23</v>
      </c>
      <c r="I44" s="14">
        <v>186.24</v>
      </c>
    </row>
    <row r="45" spans="1:12">
      <c r="A45" s="12"/>
      <c r="B45" s="12" t="s">
        <v>14</v>
      </c>
      <c r="C45" s="15"/>
      <c r="D45" s="15"/>
      <c r="E45" s="15"/>
      <c r="F45" s="15"/>
      <c r="G45" s="14">
        <f>[1]EXPENDITURE!T53</f>
        <v>0</v>
      </c>
      <c r="I45" s="14">
        <v>658</v>
      </c>
    </row>
    <row r="46" spans="1:12">
      <c r="A46" s="12"/>
      <c r="B46" s="12" t="s">
        <v>28</v>
      </c>
      <c r="C46" s="15"/>
      <c r="D46" s="15"/>
      <c r="E46" s="15"/>
      <c r="F46" s="15"/>
      <c r="G46" s="14">
        <f>[1]EXPENDITURE!S53</f>
        <v>0</v>
      </c>
      <c r="I46" s="14">
        <v>724.34</v>
      </c>
    </row>
    <row r="47" spans="1:12">
      <c r="A47" s="12"/>
      <c r="B47" s="12" t="s">
        <v>16</v>
      </c>
      <c r="C47" s="15"/>
      <c r="D47" s="15"/>
      <c r="E47" s="15"/>
      <c r="F47" s="15"/>
      <c r="G47" s="14">
        <f>[1]EXPENDITURE!H53</f>
        <v>1216.97</v>
      </c>
      <c r="I47" s="14">
        <v>0</v>
      </c>
    </row>
    <row r="48" spans="1:12">
      <c r="A48" s="12"/>
      <c r="B48" s="12" t="s">
        <v>17</v>
      </c>
      <c r="C48" s="15"/>
      <c r="D48" s="15"/>
      <c r="E48" s="15"/>
      <c r="F48" s="15"/>
      <c r="G48" s="14">
        <f>[1]EXPENDITURE!U53</f>
        <v>90</v>
      </c>
      <c r="I48" s="14">
        <v>110</v>
      </c>
    </row>
    <row r="49" spans="1:11">
      <c r="A49" s="12"/>
      <c r="B49" s="12" t="s">
        <v>6</v>
      </c>
      <c r="C49" s="15"/>
      <c r="D49" s="15"/>
      <c r="E49" s="15"/>
      <c r="F49" s="15"/>
      <c r="G49" s="14">
        <f>[1]EXPENDITURE!G53</f>
        <v>360</v>
      </c>
      <c r="I49" s="14">
        <v>90</v>
      </c>
    </row>
    <row r="50" spans="1:11">
      <c r="A50" s="12"/>
      <c r="B50" s="12" t="s">
        <v>7</v>
      </c>
      <c r="C50" s="15"/>
      <c r="D50" s="15"/>
      <c r="E50" s="15"/>
      <c r="F50" s="15"/>
      <c r="G50" s="14">
        <f>[1]EXPENDITURE!V53</f>
        <v>115</v>
      </c>
      <c r="I50" s="14">
        <v>105</v>
      </c>
    </row>
    <row r="51" spans="1:11">
      <c r="A51" s="2"/>
      <c r="B51" s="2" t="s">
        <v>29</v>
      </c>
      <c r="C51" s="18"/>
      <c r="D51" s="18"/>
      <c r="E51" s="18"/>
      <c r="F51" s="18"/>
      <c r="G51" s="14">
        <f>[1]EXPENDITURE!W53</f>
        <v>135</v>
      </c>
      <c r="I51" s="14">
        <v>0</v>
      </c>
    </row>
    <row r="52" spans="1:11">
      <c r="A52" s="2"/>
      <c r="B52" s="2" t="s">
        <v>19</v>
      </c>
      <c r="C52" s="18"/>
      <c r="D52" s="18"/>
      <c r="E52" s="18"/>
      <c r="F52" s="18"/>
      <c r="G52" s="14">
        <f>[1]EXPENDITURE!X53</f>
        <v>5.8</v>
      </c>
      <c r="I52" s="14">
        <v>0</v>
      </c>
    </row>
    <row r="53" spans="1:11">
      <c r="A53" s="2"/>
      <c r="B53" s="2"/>
      <c r="C53" s="18"/>
      <c r="D53" s="18"/>
      <c r="E53" s="18"/>
      <c r="F53" s="18"/>
      <c r="G53" s="14"/>
      <c r="I53" s="7"/>
    </row>
    <row r="54" spans="1:11">
      <c r="A54" s="2"/>
      <c r="B54" s="2"/>
      <c r="C54" s="18"/>
      <c r="D54" s="18"/>
      <c r="E54" s="18"/>
      <c r="F54" s="18"/>
      <c r="G54" s="14">
        <f>SUM(G33:G52)</f>
        <v>3406.25</v>
      </c>
      <c r="I54" s="3">
        <f>SUM(I33:I52)</f>
        <v>4074.49</v>
      </c>
    </row>
    <row r="55" spans="1:11">
      <c r="A55" s="2"/>
      <c r="B55" s="2"/>
      <c r="C55" s="18"/>
      <c r="D55" s="18"/>
      <c r="E55" s="18"/>
      <c r="F55" s="18"/>
      <c r="G55" s="14"/>
      <c r="I55" s="7"/>
    </row>
    <row r="56" spans="1:11">
      <c r="C56" s="2"/>
      <c r="D56" s="2"/>
      <c r="E56" s="18"/>
      <c r="F56" s="18"/>
      <c r="G56" s="19"/>
      <c r="H56" s="18"/>
      <c r="I56" s="14"/>
    </row>
    <row r="57" spans="1:11">
      <c r="C57" s="12"/>
      <c r="D57" s="12"/>
      <c r="E57" s="15"/>
      <c r="F57" s="15"/>
      <c r="G57" s="14"/>
      <c r="H57" s="15"/>
      <c r="I57" s="14"/>
    </row>
    <row r="58" spans="1:11">
      <c r="A58" s="13" t="s">
        <v>3</v>
      </c>
      <c r="B58" s="12"/>
      <c r="C58" s="12"/>
      <c r="D58" s="12"/>
      <c r="E58" s="12"/>
      <c r="F58" s="12"/>
      <c r="G58" s="20">
        <f>G26</f>
        <v>3319.29</v>
      </c>
      <c r="H58" s="12"/>
      <c r="I58" s="21"/>
      <c r="K58" s="22"/>
    </row>
    <row r="59" spans="1:11">
      <c r="A59" s="13" t="s">
        <v>20</v>
      </c>
      <c r="B59" s="12"/>
      <c r="C59" s="12"/>
      <c r="D59" s="12"/>
      <c r="E59" s="12"/>
      <c r="F59" s="12"/>
      <c r="G59" s="23">
        <f>G54</f>
        <v>3406.25</v>
      </c>
      <c r="H59" s="12"/>
      <c r="I59" s="21"/>
      <c r="K59" s="22"/>
    </row>
    <row r="60" spans="1:11">
      <c r="A60" s="13" t="s">
        <v>30</v>
      </c>
      <c r="B60" s="12"/>
      <c r="C60" s="12"/>
      <c r="D60" s="12"/>
      <c r="E60" s="12"/>
      <c r="F60" s="12"/>
      <c r="G60" s="24">
        <f>+G58-G59</f>
        <v>-86.960000000000036</v>
      </c>
      <c r="H60" s="12"/>
      <c r="I60" s="21"/>
      <c r="K60" s="22"/>
    </row>
    <row r="61" spans="1:11">
      <c r="A61" s="25" t="s">
        <v>31</v>
      </c>
      <c r="B61" s="12"/>
      <c r="C61" s="12"/>
      <c r="D61" s="12"/>
      <c r="E61" s="12"/>
      <c r="F61" s="12"/>
      <c r="G61" s="26">
        <v>6726.43</v>
      </c>
      <c r="H61" s="12"/>
      <c r="I61" s="21"/>
      <c r="K61" s="22"/>
    </row>
    <row r="62" spans="1:11">
      <c r="A62" s="13" t="s">
        <v>32</v>
      </c>
      <c r="B62" s="12"/>
      <c r="C62" s="12"/>
      <c r="D62" s="12"/>
      <c r="E62" s="12"/>
      <c r="F62" s="12"/>
      <c r="G62" s="27">
        <f>SUM(G60:G61)</f>
        <v>6639.47</v>
      </c>
      <c r="H62" s="12"/>
      <c r="I62" s="21"/>
      <c r="K62" s="22"/>
    </row>
    <row r="63" spans="1:11">
      <c r="C63" s="12"/>
      <c r="D63" s="12"/>
      <c r="E63" s="17"/>
      <c r="F63" s="17"/>
      <c r="G63" s="23"/>
      <c r="H63" s="12"/>
      <c r="I63" s="21"/>
      <c r="J63" s="18"/>
    </row>
    <row r="64" spans="1:11">
      <c r="A64" s="18" t="s">
        <v>33</v>
      </c>
      <c r="G64" s="23"/>
      <c r="H64" s="12"/>
      <c r="I64" s="21"/>
      <c r="J64" s="18"/>
    </row>
    <row r="65" spans="1:10">
      <c r="A65" s="18" t="s">
        <v>34</v>
      </c>
      <c r="G65" s="14">
        <v>2636.99</v>
      </c>
      <c r="H65" s="12"/>
      <c r="I65" s="21"/>
      <c r="J65" s="18"/>
    </row>
    <row r="66" spans="1:10">
      <c r="A66" s="18" t="s">
        <v>35</v>
      </c>
      <c r="G66" s="23">
        <v>4002.48</v>
      </c>
      <c r="H66" s="12"/>
      <c r="I66" s="21"/>
      <c r="J66" s="18"/>
    </row>
    <row r="67" spans="1:10">
      <c r="A67" s="18"/>
      <c r="G67" s="27">
        <f>SUM(G65:G66)</f>
        <v>6639.4699999999993</v>
      </c>
      <c r="I67" s="7"/>
      <c r="J67" s="22"/>
    </row>
  </sheetData>
  <pageMargins left="0.70866141732283472" right="0.70866141732283472" top="0.74803149606299213" bottom="0.74803149606299213" header="0.31496062992125984" footer="0.31496062992125984"/>
  <pageSetup paperSize="9" scale="7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cp:lastPrinted>2014-05-13T07:48:06Z</cp:lastPrinted>
  <dcterms:created xsi:type="dcterms:W3CDTF">2014-05-13T07:45:57Z</dcterms:created>
  <dcterms:modified xsi:type="dcterms:W3CDTF">2014-05-13T07:49:28Z</dcterms:modified>
</cp:coreProperties>
</file>