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l\Documents\"/>
    </mc:Choice>
  </mc:AlternateContent>
  <bookViews>
    <workbookView xWindow="0" yWindow="0" windowWidth="20490" windowHeight="7155"/>
  </bookViews>
  <sheets>
    <sheet name="walks" sheetId="1" r:id="rId1"/>
    <sheet name="stats" sheetId="2" r:id="rId2"/>
    <sheet name="leaders" sheetId="4" r:id="rId3"/>
  </sheets>
  <calcPr calcId="152511"/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" i="4"/>
  <c r="C5" i="2"/>
  <c r="C20" i="2"/>
  <c r="C19" i="2"/>
  <c r="C8" i="2"/>
  <c r="C2" i="2"/>
  <c r="C1" i="2"/>
  <c r="C7" i="2"/>
  <c r="C15" i="2"/>
  <c r="C16" i="2"/>
  <c r="C3" i="2"/>
  <c r="C21" i="2"/>
  <c r="C12" i="2"/>
  <c r="C11" i="2"/>
  <c r="C17" i="2"/>
  <c r="C9" i="2"/>
  <c r="C13" i="2" s="1"/>
</calcChain>
</file>

<file path=xl/sharedStrings.xml><?xml version="1.0" encoding="utf-8"?>
<sst xmlns="http://schemas.openxmlformats.org/spreadsheetml/2006/main" count="319" uniqueCount="193">
  <si>
    <t>Thu Oct 9 2014</t>
  </si>
  <si>
    <t>Bugbrooke Spires</t>
  </si>
  <si>
    <t>Sun Oct 12 2014</t>
  </si>
  <si>
    <t>Mursley Meander</t>
  </si>
  <si>
    <t>Sun Oct 19 2014</t>
  </si>
  <si>
    <t>Trains, Boats and Planes</t>
  </si>
  <si>
    <t>Thu Oct 23 2014</t>
  </si>
  <si>
    <t>Dukes Delight</t>
  </si>
  <si>
    <t>Sun Oct 26 2014</t>
  </si>
  <si>
    <t>Shillington Shuffle Marshals' Walk</t>
  </si>
  <si>
    <t>Sun Nov 2 2014</t>
  </si>
  <si>
    <t>Walking the Inclined Plane</t>
  </si>
  <si>
    <t>Thu Nov 6 2014</t>
  </si>
  <si>
    <t>Down Nene Valley Way</t>
  </si>
  <si>
    <t>Sun Nov 9 2014</t>
  </si>
  <si>
    <t>Down Up, Down Up!</t>
  </si>
  <si>
    <t>Sun Nov 16 2014</t>
  </si>
  <si>
    <t>Shillington Shuffle</t>
  </si>
  <si>
    <t>Thu Nov 20 2014</t>
  </si>
  <si>
    <t>A Woburn Figure of Eight</t>
  </si>
  <si>
    <t>Sun Nov 23 2014</t>
  </si>
  <si>
    <t>Litlington Loops</t>
  </si>
  <si>
    <t>Sun Nov 30 2014</t>
  </si>
  <si>
    <t>Walk + AGM</t>
  </si>
  <si>
    <t>Thu Dec 4 2014</t>
  </si>
  <si>
    <t>Northampton Round Pt 6</t>
  </si>
  <si>
    <t>Sun Dec 7 2014</t>
  </si>
  <si>
    <t>Stroll from Stewkley</t>
  </si>
  <si>
    <t>Sun Dec 14 2014</t>
  </si>
  <si>
    <t>Christmas Carolling from Cople</t>
  </si>
  <si>
    <t>Thu Dec 18 2014</t>
  </si>
  <si>
    <t>Christmas at Wetherspoons</t>
  </si>
  <si>
    <t>Sun Mar 1 2015</t>
  </si>
  <si>
    <t>Chiltern Kanter Marshals' Walk</t>
  </si>
  <si>
    <t>date</t>
  </si>
  <si>
    <t>name</t>
  </si>
  <si>
    <t>leader</t>
  </si>
  <si>
    <t>distance</t>
  </si>
  <si>
    <t>walk</t>
  </si>
  <si>
    <t>m/w</t>
  </si>
  <si>
    <t>w/e</t>
  </si>
  <si>
    <t>Sylvie Eames</t>
  </si>
  <si>
    <t>Michael Trolove</t>
  </si>
  <si>
    <t>Anne Addison &amp; Peter Bearne</t>
  </si>
  <si>
    <t>Matt Whitmore</t>
  </si>
  <si>
    <t>DFH &amp; Brian Graves</t>
  </si>
  <si>
    <t>Phil Hastings</t>
  </si>
  <si>
    <t>Dave Yorston</t>
  </si>
  <si>
    <t>Norman Corrin</t>
  </si>
  <si>
    <t>No. of walks</t>
  </si>
  <si>
    <t>No. of different leaders</t>
  </si>
  <si>
    <t>Total no. of walkers on all walks</t>
  </si>
  <si>
    <t>Average no. of walkers per walk</t>
  </si>
  <si>
    <t>Average length of a walk</t>
  </si>
  <si>
    <t>Total miles on all walks</t>
  </si>
  <si>
    <t>all</t>
  </si>
  <si>
    <t>Sun Oct 5 2014</t>
  </si>
  <si>
    <t>Another Sundon Saunter</t>
  </si>
  <si>
    <t>David Sedgley</t>
  </si>
  <si>
    <t># walks</t>
  </si>
  <si>
    <t>Steve McMorrow</t>
  </si>
  <si>
    <t>Brian Harwood</t>
  </si>
  <si>
    <t>Sun Jan 4 2015</t>
  </si>
  <si>
    <t>Chairman’s New Year Circular</t>
  </si>
  <si>
    <t>Thu Jan 8 2015</t>
  </si>
  <si>
    <t>Another Canal Roundabout - the 2015 Version!!</t>
  </si>
  <si>
    <t>Sun Jan 11 2015</t>
  </si>
  <si>
    <t>An Extended Baldock Bimble</t>
  </si>
  <si>
    <t>Thu Jan 22 2015</t>
  </si>
  <si>
    <t>Where’s Bunty Bagshawe ?</t>
  </si>
  <si>
    <t>Sun Jan 25 2015</t>
  </si>
  <si>
    <t>A Stony Stroll</t>
  </si>
  <si>
    <t>Sun Feb 1 2015</t>
  </si>
  <si>
    <t>The Walk with No Name</t>
  </si>
  <si>
    <t>Thu Feb 5 2015</t>
  </si>
  <si>
    <t>Northampton Round - The Finale.  Blisworth to Stoke Bruerne</t>
  </si>
  <si>
    <t>Sun Feb 15 2015</t>
  </si>
  <si>
    <t>A Grim’s Ditch and a Rider’s Walk</t>
  </si>
  <si>
    <t>Thu Feb 19 2015</t>
  </si>
  <si>
    <t>Titchmarsh Nature Reserve and Nene Way</t>
  </si>
  <si>
    <t>Sun Feb 22 2015</t>
  </si>
  <si>
    <t>Not a Sundon Saunter</t>
  </si>
  <si>
    <t>Sharnbrook Shamble</t>
  </si>
  <si>
    <t>Thu Mar 5 2015</t>
  </si>
  <si>
    <t>Nearly Spring in the Chilterns</t>
  </si>
  <si>
    <t>Thu Mar 19 2015</t>
  </si>
  <si>
    <t>Two Ways to Emberton</t>
  </si>
  <si>
    <t>Sun Mar 22 2015</t>
  </si>
  <si>
    <t>Stony Stomp</t>
  </si>
  <si>
    <t>Sun Mar 29 2015</t>
  </si>
  <si>
    <t>Tring Roundabout</t>
  </si>
  <si>
    <t>Thu Apr 2 2015</t>
  </si>
  <si>
    <t>Ashwell Amble</t>
  </si>
  <si>
    <t>Sun Apr 12 2015</t>
  </si>
  <si>
    <t>Bourne and Beane</t>
  </si>
  <si>
    <t>Thu Apr 16 2015</t>
  </si>
  <si>
    <t>From Coachway to Tramway</t>
  </si>
  <si>
    <t>Sun Apr 26 2015</t>
  </si>
  <si>
    <t>A Celebration of the Pennine Way</t>
  </si>
  <si>
    <t>Thu Apr 30 2015</t>
  </si>
  <si>
    <t>Another Marston Meander</t>
  </si>
  <si>
    <t>Brian Graves</t>
  </si>
  <si>
    <t>Adrian Moody</t>
  </si>
  <si>
    <t>Andrew Gilbertson</t>
  </si>
  <si>
    <t>David Findel-Hawkins</t>
  </si>
  <si>
    <t>Therese Jamin</t>
  </si>
  <si>
    <t>Geoff Curnock</t>
  </si>
  <si>
    <t>Dave Sedgley</t>
  </si>
  <si>
    <t>Christine Bramley</t>
  </si>
  <si>
    <t>John Davies</t>
  </si>
  <si>
    <t>Gill Bunker</t>
  </si>
  <si>
    <t>Peter Hamson</t>
  </si>
  <si>
    <t>Peter Simon</t>
  </si>
  <si>
    <t>Mike Bowley</t>
  </si>
  <si>
    <t>Derek Jacob</t>
  </si>
  <si>
    <t>walkers</t>
  </si>
  <si>
    <t>Frances &amp; Chris Bent</t>
  </si>
  <si>
    <t>Bert Jones</t>
  </si>
  <si>
    <t>Sun May 3 2015</t>
  </si>
  <si>
    <t>Peter Engledow</t>
  </si>
  <si>
    <t>Oh No! Not the Brickhills Again!</t>
  </si>
  <si>
    <t>Sun May 10 2015</t>
  </si>
  <si>
    <t xml:space="preserve">Steve's Slendidly Silly Stupid Sexy Sandy Stroll </t>
  </si>
  <si>
    <t>Steve Smith</t>
  </si>
  <si>
    <t>Thu May 14 2015</t>
  </si>
  <si>
    <t>Lea'lands</t>
  </si>
  <si>
    <t>Paul Keech</t>
  </si>
  <si>
    <t>Sun May 17 2015</t>
  </si>
  <si>
    <t>Easton Promise</t>
  </si>
  <si>
    <t>Steve Mossey</t>
  </si>
  <si>
    <t xml:space="preserve">Thu 28 May 2015 </t>
  </si>
  <si>
    <t>A North Bucks Round</t>
  </si>
  <si>
    <t>Sun 31 May 2015</t>
  </si>
  <si>
    <t>Charnwood Charmer Summertime Special</t>
  </si>
  <si>
    <t>Tim Glenn</t>
  </si>
  <si>
    <t>Wildflower Wander</t>
  </si>
  <si>
    <t>Thu 11 June 2015</t>
  </si>
  <si>
    <t>Sun 7 June 2015</t>
  </si>
  <si>
    <t>Over Old Ground</t>
  </si>
  <si>
    <t>Sun 14 June 2015</t>
  </si>
  <si>
    <t>The RSPB Walk</t>
  </si>
  <si>
    <t>Colin Scargill</t>
  </si>
  <si>
    <t>Canal and Woodlands</t>
  </si>
  <si>
    <t>Sun 21 June 2015</t>
  </si>
  <si>
    <t>Thu 25 June 2015</t>
  </si>
  <si>
    <t>Pulloxhill Figure of Eight</t>
  </si>
  <si>
    <t>Linda Marsh</t>
  </si>
  <si>
    <t>Sun 28 June 2015</t>
  </si>
  <si>
    <t>A Well, a Witch and Wars by Proxy</t>
  </si>
  <si>
    <t>Michael Mooney</t>
  </si>
  <si>
    <t>Thu 9 July 2015</t>
  </si>
  <si>
    <t>The Albino Walk</t>
  </si>
  <si>
    <t>Roger &amp; Margaret Skerman</t>
  </si>
  <si>
    <t>Sun 12 July 2015</t>
  </si>
  <si>
    <t>On the Edge (of Northamptonshire) Take 2</t>
  </si>
  <si>
    <t>Mary Knight</t>
  </si>
  <si>
    <t>Sun 19 July 2015</t>
  </si>
  <si>
    <t>Before it Disappears</t>
  </si>
  <si>
    <t>Thu 23 July 2015</t>
  </si>
  <si>
    <t>Axe and the Red Barn</t>
  </si>
  <si>
    <t>Jim Robinson</t>
  </si>
  <si>
    <t>Stephen McMorrow</t>
  </si>
  <si>
    <t>Sun 2 Aug 2015</t>
  </si>
  <si>
    <t>From a Castle to a Park</t>
  </si>
  <si>
    <t>To Watford Gap</t>
  </si>
  <si>
    <t>Peter Bearne &amp; Anne Addison</t>
  </si>
  <si>
    <t>Sun 16 Aug 2015</t>
  </si>
  <si>
    <t>A Haddon Hack</t>
  </si>
  <si>
    <t>From Coachway to Fairway</t>
  </si>
  <si>
    <t>Sun 23 Aug 2015</t>
  </si>
  <si>
    <t>Thu 20 Aug 2015</t>
  </si>
  <si>
    <t>Thu 6 Aug 2015</t>
  </si>
  <si>
    <t>Litlington Loops  Summer Version</t>
  </si>
  <si>
    <t>Wed 2 Sept 2015</t>
  </si>
  <si>
    <t>GBG 1</t>
  </si>
  <si>
    <t>Sun 6 Sept 2015</t>
  </si>
  <si>
    <t>The Ridgeway Extension</t>
  </si>
  <si>
    <t>Roy Carter</t>
  </si>
  <si>
    <t>Thu 17 Sept 2015</t>
  </si>
  <si>
    <t>SE5A Is that a postcade?</t>
  </si>
  <si>
    <t>Sun 20 Sept 2015</t>
  </si>
  <si>
    <t>Ambling The Ouse to Olney</t>
  </si>
  <si>
    <t>Sun 27 Sept 2015</t>
  </si>
  <si>
    <t>Up and Down the Brickhills</t>
  </si>
  <si>
    <t>Thu 27 Aug 2015</t>
  </si>
  <si>
    <t>Summer 'Spoons Walk</t>
  </si>
  <si>
    <r>
      <t xml:space="preserve">No. of walks   Mid Week  </t>
    </r>
    <r>
      <rPr>
        <b/>
        <sz val="14"/>
        <color indexed="8"/>
        <rFont val="Calibri"/>
        <family val="2"/>
      </rPr>
      <t xml:space="preserve">26 </t>
    </r>
    <r>
      <rPr>
        <b/>
        <sz val="12"/>
        <color indexed="8"/>
        <rFont val="Calibri"/>
        <family val="2"/>
      </rPr>
      <t xml:space="preserve">  Weekends </t>
    </r>
    <r>
      <rPr>
        <b/>
        <sz val="14"/>
        <color indexed="8"/>
        <rFont val="Calibri"/>
        <family val="2"/>
      </rPr>
      <t xml:space="preserve">39  </t>
    </r>
    <r>
      <rPr>
        <b/>
        <sz val="12"/>
        <color indexed="8"/>
        <rFont val="Calibri"/>
        <family val="2"/>
      </rPr>
      <t xml:space="preserve">Total </t>
    </r>
    <r>
      <rPr>
        <b/>
        <sz val="14"/>
        <color indexed="8"/>
        <rFont val="Calibri"/>
        <family val="2"/>
      </rPr>
      <t>65</t>
    </r>
  </si>
  <si>
    <r>
      <t xml:space="preserve">No. of different leaders  </t>
    </r>
    <r>
      <rPr>
        <b/>
        <sz val="14"/>
        <color indexed="8"/>
        <rFont val="Calibri"/>
        <family val="2"/>
      </rPr>
      <t>43</t>
    </r>
  </si>
  <si>
    <r>
      <t xml:space="preserve">Total no. of walkers on all walks –Mid Week 512      Week End </t>
    </r>
    <r>
      <rPr>
        <b/>
        <sz val="14"/>
        <color indexed="8"/>
        <rFont val="Calibri"/>
        <family val="2"/>
      </rPr>
      <t>429    Total 941</t>
    </r>
  </si>
  <si>
    <r>
      <t xml:space="preserve">Average no. of walkers per walk  Mid Week </t>
    </r>
    <r>
      <rPr>
        <b/>
        <sz val="14"/>
        <color indexed="8"/>
        <rFont val="Calibri"/>
        <family val="2"/>
      </rPr>
      <t>20  Week End 11  Average 14</t>
    </r>
  </si>
  <si>
    <t>Average length of a walk Mid Week 15 miles   Week End 15 miles  Average 15 miles</t>
  </si>
  <si>
    <r>
      <t xml:space="preserve">No-one attended every walk? If they had they would have walked </t>
    </r>
    <r>
      <rPr>
        <b/>
        <sz val="14"/>
        <color indexed="8"/>
        <rFont val="Times New Roman"/>
        <family val="1"/>
      </rPr>
      <t xml:space="preserve">993 </t>
    </r>
    <r>
      <rPr>
        <b/>
        <sz val="12"/>
        <color indexed="8"/>
        <rFont val="Times New Roman"/>
        <family val="1"/>
      </rPr>
      <t>miles! (</t>
    </r>
    <r>
      <rPr>
        <sz val="12"/>
        <color indexed="8"/>
        <rFont val="Times New Roman"/>
        <family val="1"/>
      </rPr>
      <t>Anyone up to that challenge next year?).</t>
    </r>
  </si>
  <si>
    <t>THE STAGGERING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</si>
</sst>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6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Alignment="1">
      <alignment horizontal="center" vertical="top" wrapText="1"/>
    </xf>
    <xf numFmtId="0" fontId="4" fillId="0" borderId="0" xfId="0" applyFont="1"/>
    <xf numFmtId="0" fontId="6" fillId="0" borderId="0" xfId="0" applyFont="1"/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workbookViewId="0">
      <pane ySplit="1" topLeftCell="A2" activePane="bottomLeft" state="frozen"/>
      <selection pane="bottomLeft" activeCell="K66" sqref="K66"/>
    </sheetView>
  </sheetViews>
  <sheetFormatPr defaultRowHeight="12.75" x14ac:dyDescent="0.2"/>
  <cols>
    <col min="1" max="1" width="15.140625" style="1" bestFit="1" customWidth="1"/>
    <col min="2" max="2" width="4.7109375" style="1" bestFit="1" customWidth="1"/>
    <col min="3" max="3" width="36.42578125" style="15" customWidth="1"/>
    <col min="4" max="4" width="25.7109375" style="1" bestFit="1" customWidth="1"/>
    <col min="5" max="5" width="8.85546875" style="14" bestFit="1" customWidth="1"/>
    <col min="6" max="6" width="8.140625" style="14" bestFit="1" customWidth="1"/>
    <col min="7" max="16384" width="9.140625" style="1"/>
  </cols>
  <sheetData>
    <row r="1" spans="1:6" s="16" customFormat="1" x14ac:dyDescent="0.25">
      <c r="A1" s="16" t="s">
        <v>34</v>
      </c>
      <c r="C1" s="17" t="s">
        <v>38</v>
      </c>
      <c r="D1" s="16" t="s">
        <v>36</v>
      </c>
      <c r="E1" s="18" t="s">
        <v>37</v>
      </c>
      <c r="F1" s="18" t="s">
        <v>115</v>
      </c>
    </row>
    <row r="2" spans="1:6" s="11" customFormat="1" x14ac:dyDescent="0.2">
      <c r="A2" s="11" t="s">
        <v>56</v>
      </c>
      <c r="B2" s="11" t="s">
        <v>40</v>
      </c>
      <c r="C2" s="12" t="s">
        <v>57</v>
      </c>
      <c r="D2" s="11" t="s">
        <v>58</v>
      </c>
      <c r="E2" s="13">
        <v>20</v>
      </c>
      <c r="F2" s="13">
        <v>12</v>
      </c>
    </row>
    <row r="3" spans="1:6" x14ac:dyDescent="0.2">
      <c r="A3" s="2" t="s">
        <v>0</v>
      </c>
      <c r="B3" s="1" t="s">
        <v>39</v>
      </c>
      <c r="C3" s="8" t="s">
        <v>1</v>
      </c>
      <c r="D3" s="1" t="s">
        <v>60</v>
      </c>
      <c r="E3" s="14">
        <v>15</v>
      </c>
      <c r="F3" s="14">
        <v>18</v>
      </c>
    </row>
    <row r="4" spans="1:6" x14ac:dyDescent="0.2">
      <c r="A4" s="2" t="s">
        <v>2</v>
      </c>
      <c r="B4" s="1" t="s">
        <v>40</v>
      </c>
      <c r="C4" s="8" t="s">
        <v>3</v>
      </c>
      <c r="D4" s="1" t="s">
        <v>41</v>
      </c>
      <c r="E4" s="14">
        <v>15</v>
      </c>
      <c r="F4" s="14">
        <v>13</v>
      </c>
    </row>
    <row r="5" spans="1:6" x14ac:dyDescent="0.2">
      <c r="A5" s="2" t="s">
        <v>4</v>
      </c>
      <c r="B5" s="1" t="s">
        <v>40</v>
      </c>
      <c r="C5" s="8" t="s">
        <v>5</v>
      </c>
      <c r="D5" s="1" t="s">
        <v>42</v>
      </c>
      <c r="E5" s="14">
        <v>18</v>
      </c>
      <c r="F5" s="14">
        <v>11</v>
      </c>
    </row>
    <row r="6" spans="1:6" x14ac:dyDescent="0.2">
      <c r="A6" s="2" t="s">
        <v>6</v>
      </c>
      <c r="B6" s="1" t="s">
        <v>39</v>
      </c>
      <c r="C6" s="8" t="s">
        <v>7</v>
      </c>
      <c r="D6" s="1" t="s">
        <v>61</v>
      </c>
      <c r="E6" s="14">
        <v>15</v>
      </c>
      <c r="F6" s="14">
        <v>22</v>
      </c>
    </row>
    <row r="7" spans="1:6" x14ac:dyDescent="0.2">
      <c r="A7" s="2" t="s">
        <v>8</v>
      </c>
      <c r="B7" s="1" t="s">
        <v>40</v>
      </c>
      <c r="C7" s="8" t="s">
        <v>9</v>
      </c>
    </row>
    <row r="8" spans="1:6" x14ac:dyDescent="0.2">
      <c r="A8" s="2" t="s">
        <v>10</v>
      </c>
      <c r="B8" s="1" t="s">
        <v>40</v>
      </c>
      <c r="C8" s="8" t="s">
        <v>11</v>
      </c>
      <c r="D8" s="1" t="s">
        <v>116</v>
      </c>
      <c r="E8" s="14">
        <v>16</v>
      </c>
      <c r="F8" s="14">
        <v>13</v>
      </c>
    </row>
    <row r="9" spans="1:6" x14ac:dyDescent="0.2">
      <c r="A9" s="2" t="s">
        <v>12</v>
      </c>
      <c r="B9" s="1" t="s">
        <v>39</v>
      </c>
      <c r="C9" s="8" t="s">
        <v>13</v>
      </c>
      <c r="D9" s="1" t="s">
        <v>43</v>
      </c>
      <c r="E9" s="14">
        <v>15</v>
      </c>
      <c r="F9" s="14">
        <v>16</v>
      </c>
    </row>
    <row r="10" spans="1:6" x14ac:dyDescent="0.2">
      <c r="A10" s="2" t="s">
        <v>14</v>
      </c>
      <c r="B10" s="1" t="s">
        <v>40</v>
      </c>
      <c r="C10" s="8" t="s">
        <v>15</v>
      </c>
      <c r="D10" s="1" t="s">
        <v>44</v>
      </c>
      <c r="E10" s="14">
        <v>18</v>
      </c>
      <c r="F10" s="14">
        <v>19</v>
      </c>
    </row>
    <row r="11" spans="1:6" x14ac:dyDescent="0.2">
      <c r="A11" s="2" t="s">
        <v>16</v>
      </c>
      <c r="B11" s="1" t="s">
        <v>40</v>
      </c>
      <c r="C11" s="8" t="s">
        <v>17</v>
      </c>
    </row>
    <row r="12" spans="1:6" x14ac:dyDescent="0.2">
      <c r="A12" s="2" t="s">
        <v>18</v>
      </c>
      <c r="B12" s="1" t="s">
        <v>39</v>
      </c>
      <c r="C12" s="8" t="s">
        <v>19</v>
      </c>
      <c r="D12" s="1" t="s">
        <v>45</v>
      </c>
      <c r="E12" s="14">
        <v>15</v>
      </c>
      <c r="F12" s="14">
        <v>33</v>
      </c>
    </row>
    <row r="13" spans="1:6" x14ac:dyDescent="0.2">
      <c r="A13" s="2" t="s">
        <v>20</v>
      </c>
      <c r="B13" s="1" t="s">
        <v>40</v>
      </c>
      <c r="C13" s="8" t="s">
        <v>21</v>
      </c>
      <c r="D13" s="1" t="s">
        <v>46</v>
      </c>
      <c r="E13" s="14">
        <v>18</v>
      </c>
      <c r="F13" s="14">
        <v>7</v>
      </c>
    </row>
    <row r="14" spans="1:6" x14ac:dyDescent="0.2">
      <c r="A14" s="2" t="s">
        <v>22</v>
      </c>
      <c r="B14" s="1" t="s">
        <v>40</v>
      </c>
      <c r="C14" s="8" t="s">
        <v>23</v>
      </c>
      <c r="D14" s="1" t="s">
        <v>47</v>
      </c>
      <c r="E14" s="14">
        <v>9</v>
      </c>
      <c r="F14" s="14">
        <v>24</v>
      </c>
    </row>
    <row r="15" spans="1:6" x14ac:dyDescent="0.2">
      <c r="A15" s="2" t="s">
        <v>24</v>
      </c>
      <c r="B15" s="1" t="s">
        <v>39</v>
      </c>
      <c r="C15" s="8" t="s">
        <v>25</v>
      </c>
      <c r="D15" s="1" t="s">
        <v>104</v>
      </c>
      <c r="E15" s="14">
        <v>15</v>
      </c>
      <c r="F15" s="14">
        <v>26</v>
      </c>
    </row>
    <row r="16" spans="1:6" x14ac:dyDescent="0.2">
      <c r="A16" s="2" t="s">
        <v>26</v>
      </c>
      <c r="B16" s="1" t="s">
        <v>40</v>
      </c>
      <c r="C16" s="8" t="s">
        <v>27</v>
      </c>
      <c r="D16" s="1" t="s">
        <v>41</v>
      </c>
      <c r="E16" s="14">
        <v>15</v>
      </c>
      <c r="F16" s="14">
        <v>7</v>
      </c>
    </row>
    <row r="17" spans="1:6" x14ac:dyDescent="0.2">
      <c r="A17" s="2" t="s">
        <v>28</v>
      </c>
      <c r="B17" s="1" t="s">
        <v>40</v>
      </c>
      <c r="C17" s="8" t="s">
        <v>29</v>
      </c>
      <c r="D17" s="1" t="s">
        <v>48</v>
      </c>
      <c r="E17" s="14">
        <v>15</v>
      </c>
      <c r="F17" s="14">
        <v>26</v>
      </c>
    </row>
    <row r="18" spans="1:6" x14ac:dyDescent="0.2">
      <c r="A18" s="2" t="s">
        <v>30</v>
      </c>
      <c r="B18" s="1" t="s">
        <v>39</v>
      </c>
      <c r="C18" s="8" t="s">
        <v>31</v>
      </c>
      <c r="D18" s="1" t="s">
        <v>104</v>
      </c>
      <c r="E18" s="14">
        <v>14</v>
      </c>
      <c r="F18" s="14">
        <v>24</v>
      </c>
    </row>
    <row r="19" spans="1:6" x14ac:dyDescent="0.2">
      <c r="A19" s="2" t="s">
        <v>32</v>
      </c>
      <c r="B19" s="1" t="s">
        <v>40</v>
      </c>
      <c r="C19" s="8" t="s">
        <v>33</v>
      </c>
    </row>
    <row r="20" spans="1:6" x14ac:dyDescent="0.2">
      <c r="A20" s="2" t="s">
        <v>62</v>
      </c>
      <c r="B20" s="1" t="s">
        <v>40</v>
      </c>
      <c r="C20" s="2" t="s">
        <v>63</v>
      </c>
      <c r="D20" s="1" t="s">
        <v>48</v>
      </c>
      <c r="E20" s="14">
        <v>9</v>
      </c>
      <c r="F20" s="14">
        <v>12</v>
      </c>
    </row>
    <row r="21" spans="1:6" x14ac:dyDescent="0.2">
      <c r="A21" s="2" t="s">
        <v>64</v>
      </c>
      <c r="B21" s="1" t="s">
        <v>39</v>
      </c>
      <c r="C21" s="2" t="s">
        <v>65</v>
      </c>
      <c r="D21" s="1" t="s">
        <v>60</v>
      </c>
      <c r="E21" s="14">
        <v>15</v>
      </c>
      <c r="F21" s="14">
        <v>28</v>
      </c>
    </row>
    <row r="22" spans="1:6" x14ac:dyDescent="0.2">
      <c r="A22" s="2" t="s">
        <v>66</v>
      </c>
      <c r="B22" s="1" t="s">
        <v>40</v>
      </c>
      <c r="C22" s="2" t="s">
        <v>67</v>
      </c>
      <c r="D22" s="1" t="s">
        <v>46</v>
      </c>
      <c r="E22" s="14">
        <v>17</v>
      </c>
      <c r="F22" s="14">
        <v>12</v>
      </c>
    </row>
    <row r="23" spans="1:6" x14ac:dyDescent="0.2">
      <c r="A23" s="2" t="s">
        <v>68</v>
      </c>
      <c r="B23" s="1" t="s">
        <v>39</v>
      </c>
      <c r="C23" s="2" t="s">
        <v>69</v>
      </c>
      <c r="D23" s="1" t="s">
        <v>102</v>
      </c>
      <c r="E23" s="14">
        <v>15</v>
      </c>
      <c r="F23" s="14">
        <v>29</v>
      </c>
    </row>
    <row r="24" spans="1:6" x14ac:dyDescent="0.2">
      <c r="A24" s="2" t="s">
        <v>70</v>
      </c>
      <c r="B24" s="1" t="s">
        <v>40</v>
      </c>
      <c r="C24" s="2" t="s">
        <v>71</v>
      </c>
      <c r="D24" s="1" t="s">
        <v>117</v>
      </c>
      <c r="E24" s="14">
        <v>15</v>
      </c>
      <c r="F24" s="14">
        <v>11</v>
      </c>
    </row>
    <row r="25" spans="1:6" x14ac:dyDescent="0.2">
      <c r="A25" s="2" t="s">
        <v>72</v>
      </c>
      <c r="B25" s="1" t="s">
        <v>40</v>
      </c>
      <c r="C25" s="2" t="s">
        <v>73</v>
      </c>
      <c r="D25" s="1" t="s">
        <v>48</v>
      </c>
      <c r="E25" s="14">
        <v>16</v>
      </c>
      <c r="F25" s="14">
        <v>6</v>
      </c>
    </row>
    <row r="26" spans="1:6" x14ac:dyDescent="0.2">
      <c r="A26" s="2" t="s">
        <v>74</v>
      </c>
      <c r="B26" s="1" t="s">
        <v>39</v>
      </c>
      <c r="C26" s="2" t="s">
        <v>75</v>
      </c>
      <c r="D26" s="1" t="s">
        <v>104</v>
      </c>
      <c r="E26" s="14">
        <v>15</v>
      </c>
      <c r="F26" s="14">
        <v>21</v>
      </c>
    </row>
    <row r="27" spans="1:6" x14ac:dyDescent="0.2">
      <c r="A27" s="2" t="s">
        <v>76</v>
      </c>
      <c r="B27" s="1" t="s">
        <v>40</v>
      </c>
      <c r="C27" s="2" t="s">
        <v>77</v>
      </c>
      <c r="D27" s="1" t="s">
        <v>105</v>
      </c>
      <c r="E27" s="14">
        <v>17</v>
      </c>
      <c r="F27" s="14">
        <v>16</v>
      </c>
    </row>
    <row r="28" spans="1:6" x14ac:dyDescent="0.2">
      <c r="A28" s="2" t="s">
        <v>78</v>
      </c>
      <c r="B28" s="1" t="s">
        <v>39</v>
      </c>
      <c r="C28" s="2" t="s">
        <v>79</v>
      </c>
      <c r="D28" s="1" t="s">
        <v>106</v>
      </c>
      <c r="E28" s="14">
        <v>15</v>
      </c>
      <c r="F28" s="14">
        <v>26</v>
      </c>
    </row>
    <row r="29" spans="1:6" x14ac:dyDescent="0.2">
      <c r="A29" s="2" t="s">
        <v>80</v>
      </c>
      <c r="B29" s="1" t="s">
        <v>40</v>
      </c>
      <c r="C29" s="2" t="s">
        <v>81</v>
      </c>
      <c r="D29" s="1" t="s">
        <v>107</v>
      </c>
      <c r="E29" s="14">
        <v>20</v>
      </c>
      <c r="F29" s="14">
        <v>15</v>
      </c>
    </row>
    <row r="30" spans="1:6" x14ac:dyDescent="0.2">
      <c r="A30" s="2" t="s">
        <v>32</v>
      </c>
      <c r="B30" s="1" t="s">
        <v>40</v>
      </c>
      <c r="C30" s="2" t="s">
        <v>82</v>
      </c>
      <c r="D30" s="1" t="s">
        <v>108</v>
      </c>
      <c r="E30" s="14">
        <v>16</v>
      </c>
      <c r="F30" s="14">
        <v>13</v>
      </c>
    </row>
    <row r="31" spans="1:6" x14ac:dyDescent="0.2">
      <c r="A31" s="2" t="s">
        <v>83</v>
      </c>
      <c r="B31" s="1" t="s">
        <v>39</v>
      </c>
      <c r="C31" s="2" t="s">
        <v>84</v>
      </c>
      <c r="D31" s="1" t="s">
        <v>109</v>
      </c>
      <c r="E31" s="14">
        <v>15</v>
      </c>
      <c r="F31" s="14">
        <v>19</v>
      </c>
    </row>
    <row r="32" spans="1:6" x14ac:dyDescent="0.2">
      <c r="A32" s="2" t="s">
        <v>85</v>
      </c>
      <c r="B32" s="1" t="s">
        <v>39</v>
      </c>
      <c r="C32" s="2" t="s">
        <v>86</v>
      </c>
      <c r="D32" s="1" t="s">
        <v>110</v>
      </c>
      <c r="E32" s="14">
        <v>15</v>
      </c>
      <c r="F32" s="14">
        <v>20</v>
      </c>
    </row>
    <row r="33" spans="1:6" x14ac:dyDescent="0.2">
      <c r="A33" s="2" t="s">
        <v>87</v>
      </c>
      <c r="B33" s="1" t="s">
        <v>40</v>
      </c>
      <c r="C33" s="2" t="s">
        <v>88</v>
      </c>
      <c r="D33" s="1" t="s">
        <v>41</v>
      </c>
      <c r="E33" s="14">
        <v>15</v>
      </c>
      <c r="F33" s="14">
        <v>13</v>
      </c>
    </row>
    <row r="34" spans="1:6" x14ac:dyDescent="0.2">
      <c r="A34" s="2" t="s">
        <v>89</v>
      </c>
      <c r="B34" s="1" t="s">
        <v>40</v>
      </c>
      <c r="C34" s="2" t="s">
        <v>90</v>
      </c>
      <c r="D34" s="1" t="s">
        <v>111</v>
      </c>
      <c r="E34" s="14">
        <v>20</v>
      </c>
      <c r="F34" s="14">
        <v>12</v>
      </c>
    </row>
    <row r="35" spans="1:6" x14ac:dyDescent="0.2">
      <c r="A35" s="2" t="s">
        <v>91</v>
      </c>
      <c r="B35" s="1" t="s">
        <v>39</v>
      </c>
      <c r="C35" s="2" t="s">
        <v>92</v>
      </c>
      <c r="D35" s="1" t="s">
        <v>46</v>
      </c>
      <c r="E35" s="14">
        <v>15</v>
      </c>
      <c r="F35" s="14">
        <v>20</v>
      </c>
    </row>
    <row r="36" spans="1:6" x14ac:dyDescent="0.2">
      <c r="A36" s="2" t="s">
        <v>93</v>
      </c>
      <c r="B36" s="1" t="s">
        <v>40</v>
      </c>
      <c r="C36" s="2" t="s">
        <v>94</v>
      </c>
      <c r="D36" s="1" t="s">
        <v>112</v>
      </c>
      <c r="E36" s="14">
        <v>18</v>
      </c>
      <c r="F36" s="14">
        <v>9</v>
      </c>
    </row>
    <row r="37" spans="1:6" x14ac:dyDescent="0.2">
      <c r="A37" s="2" t="s">
        <v>95</v>
      </c>
      <c r="B37" s="1" t="s">
        <v>39</v>
      </c>
      <c r="C37" s="2" t="s">
        <v>96</v>
      </c>
      <c r="D37" s="1" t="s">
        <v>113</v>
      </c>
      <c r="E37" s="14">
        <v>15</v>
      </c>
      <c r="F37" s="14">
        <v>18</v>
      </c>
    </row>
    <row r="38" spans="1:6" x14ac:dyDescent="0.2">
      <c r="A38" s="2" t="s">
        <v>97</v>
      </c>
      <c r="B38" s="1" t="s">
        <v>40</v>
      </c>
      <c r="C38" s="2" t="s">
        <v>98</v>
      </c>
      <c r="D38" s="1" t="s">
        <v>116</v>
      </c>
      <c r="E38" s="14">
        <v>14</v>
      </c>
      <c r="F38" s="14">
        <v>8</v>
      </c>
    </row>
    <row r="39" spans="1:6" x14ac:dyDescent="0.2">
      <c r="A39" s="2" t="s">
        <v>99</v>
      </c>
      <c r="B39" s="1" t="s">
        <v>39</v>
      </c>
      <c r="C39" s="2" t="s">
        <v>100</v>
      </c>
      <c r="D39" s="1" t="s">
        <v>114</v>
      </c>
      <c r="E39" s="14">
        <v>15</v>
      </c>
      <c r="F39" s="14">
        <v>18</v>
      </c>
    </row>
    <row r="40" spans="1:6" x14ac:dyDescent="0.2">
      <c r="A40" s="1" t="s">
        <v>118</v>
      </c>
      <c r="B40" s="1" t="s">
        <v>40</v>
      </c>
      <c r="C40" s="15" t="s">
        <v>120</v>
      </c>
      <c r="D40" s="1" t="s">
        <v>119</v>
      </c>
      <c r="E40" s="14">
        <v>18</v>
      </c>
      <c r="F40" s="14">
        <v>10</v>
      </c>
    </row>
    <row r="41" spans="1:6" x14ac:dyDescent="0.2">
      <c r="A41" s="1" t="s">
        <v>121</v>
      </c>
      <c r="B41" s="1" t="s">
        <v>40</v>
      </c>
      <c r="C41" s="15" t="s">
        <v>122</v>
      </c>
      <c r="D41" s="1" t="s">
        <v>123</v>
      </c>
      <c r="E41" s="14">
        <v>18</v>
      </c>
      <c r="F41" s="14">
        <v>14</v>
      </c>
    </row>
    <row r="42" spans="1:6" x14ac:dyDescent="0.2">
      <c r="A42" s="1" t="s">
        <v>124</v>
      </c>
      <c r="B42" s="1" t="s">
        <v>39</v>
      </c>
      <c r="C42" s="15" t="s">
        <v>125</v>
      </c>
      <c r="D42" s="1" t="s">
        <v>126</v>
      </c>
      <c r="E42" s="14">
        <v>16</v>
      </c>
      <c r="F42" s="14">
        <v>13</v>
      </c>
    </row>
    <row r="43" spans="1:6" x14ac:dyDescent="0.2">
      <c r="A43" s="1" t="s">
        <v>127</v>
      </c>
      <c r="B43" s="1" t="s">
        <v>40</v>
      </c>
      <c r="C43" s="15" t="s">
        <v>128</v>
      </c>
      <c r="D43" s="1" t="s">
        <v>129</v>
      </c>
      <c r="E43" s="14">
        <v>17</v>
      </c>
      <c r="F43" s="14">
        <v>6</v>
      </c>
    </row>
    <row r="44" spans="1:6" x14ac:dyDescent="0.2">
      <c r="A44" s="1" t="s">
        <v>130</v>
      </c>
      <c r="B44" s="1" t="s">
        <v>39</v>
      </c>
      <c r="C44" s="15" t="s">
        <v>131</v>
      </c>
      <c r="D44" s="1" t="s">
        <v>110</v>
      </c>
      <c r="E44" s="14">
        <v>15</v>
      </c>
      <c r="F44" s="14">
        <v>22</v>
      </c>
    </row>
    <row r="45" spans="1:6" x14ac:dyDescent="0.2">
      <c r="A45" s="1" t="s">
        <v>132</v>
      </c>
      <c r="B45" s="1" t="s">
        <v>40</v>
      </c>
      <c r="C45" s="15" t="s">
        <v>133</v>
      </c>
      <c r="D45" s="1" t="s">
        <v>134</v>
      </c>
      <c r="E45" s="14">
        <v>15</v>
      </c>
      <c r="F45" s="14">
        <v>15</v>
      </c>
    </row>
    <row r="46" spans="1:6" x14ac:dyDescent="0.2">
      <c r="A46" s="1" t="s">
        <v>137</v>
      </c>
      <c r="B46" s="1" t="s">
        <v>40</v>
      </c>
      <c r="C46" s="15" t="s">
        <v>135</v>
      </c>
      <c r="D46" s="1" t="s">
        <v>58</v>
      </c>
      <c r="E46" s="14">
        <v>19</v>
      </c>
      <c r="F46" s="14">
        <v>12</v>
      </c>
    </row>
    <row r="47" spans="1:6" x14ac:dyDescent="0.2">
      <c r="A47" s="1" t="s">
        <v>136</v>
      </c>
      <c r="B47" s="1" t="s">
        <v>39</v>
      </c>
      <c r="C47" s="15" t="s">
        <v>138</v>
      </c>
      <c r="D47" s="1" t="s">
        <v>161</v>
      </c>
      <c r="E47" s="14">
        <v>16</v>
      </c>
      <c r="F47" s="14">
        <v>19</v>
      </c>
    </row>
    <row r="48" spans="1:6" x14ac:dyDescent="0.2">
      <c r="A48" s="1" t="s">
        <v>139</v>
      </c>
      <c r="B48" s="1" t="s">
        <v>40</v>
      </c>
      <c r="C48" s="15" t="s">
        <v>140</v>
      </c>
      <c r="D48" s="1" t="s">
        <v>141</v>
      </c>
      <c r="E48" s="14">
        <v>18</v>
      </c>
      <c r="F48" s="14">
        <v>8</v>
      </c>
    </row>
    <row r="49" spans="1:6" x14ac:dyDescent="0.2">
      <c r="A49" s="1" t="s">
        <v>143</v>
      </c>
      <c r="B49" s="1" t="s">
        <v>40</v>
      </c>
      <c r="C49" s="15" t="s">
        <v>142</v>
      </c>
      <c r="D49" s="1" t="s">
        <v>41</v>
      </c>
      <c r="E49" s="14">
        <v>11</v>
      </c>
      <c r="F49" s="14">
        <v>7</v>
      </c>
    </row>
    <row r="50" spans="1:6" x14ac:dyDescent="0.2">
      <c r="A50" s="1" t="s">
        <v>144</v>
      </c>
      <c r="B50" s="1" t="s">
        <v>39</v>
      </c>
      <c r="C50" s="15" t="s">
        <v>145</v>
      </c>
      <c r="D50" s="1" t="s">
        <v>146</v>
      </c>
      <c r="E50" s="14">
        <v>15</v>
      </c>
      <c r="F50" s="14">
        <v>15</v>
      </c>
    </row>
    <row r="51" spans="1:6" x14ac:dyDescent="0.2">
      <c r="A51" s="1" t="s">
        <v>147</v>
      </c>
      <c r="B51" s="1" t="s">
        <v>40</v>
      </c>
      <c r="C51" s="15" t="s">
        <v>148</v>
      </c>
      <c r="D51" s="1" t="s">
        <v>149</v>
      </c>
      <c r="E51" s="14">
        <v>18</v>
      </c>
      <c r="F51" s="14">
        <v>8</v>
      </c>
    </row>
    <row r="52" spans="1:6" x14ac:dyDescent="0.2">
      <c r="A52" s="1" t="s">
        <v>150</v>
      </c>
      <c r="B52" s="1" t="s">
        <v>39</v>
      </c>
      <c r="C52" s="15" t="s">
        <v>151</v>
      </c>
      <c r="D52" s="1" t="s">
        <v>152</v>
      </c>
      <c r="E52" s="14">
        <v>15</v>
      </c>
      <c r="F52" s="14">
        <v>23</v>
      </c>
    </row>
    <row r="53" spans="1:6" x14ac:dyDescent="0.2">
      <c r="A53" s="1" t="s">
        <v>153</v>
      </c>
      <c r="B53" s="1" t="s">
        <v>40</v>
      </c>
      <c r="C53" s="15" t="s">
        <v>154</v>
      </c>
      <c r="D53" s="1" t="s">
        <v>155</v>
      </c>
      <c r="E53" s="14">
        <v>20</v>
      </c>
      <c r="F53" s="14">
        <v>15</v>
      </c>
    </row>
    <row r="54" spans="1:6" x14ac:dyDescent="0.2">
      <c r="A54" s="1" t="s">
        <v>156</v>
      </c>
      <c r="B54" s="1" t="s">
        <v>40</v>
      </c>
      <c r="C54" s="15" t="s">
        <v>157</v>
      </c>
      <c r="D54" s="1" t="s">
        <v>112</v>
      </c>
      <c r="E54" s="14">
        <v>19</v>
      </c>
      <c r="F54" s="14">
        <v>9</v>
      </c>
    </row>
    <row r="55" spans="1:6" x14ac:dyDescent="0.2">
      <c r="A55" s="1" t="s">
        <v>158</v>
      </c>
      <c r="B55" s="1" t="s">
        <v>39</v>
      </c>
      <c r="C55" s="15" t="s">
        <v>159</v>
      </c>
      <c r="D55" s="1" t="s">
        <v>160</v>
      </c>
      <c r="E55" s="14">
        <v>16</v>
      </c>
    </row>
    <row r="56" spans="1:6" x14ac:dyDescent="0.2">
      <c r="A56" s="1" t="s">
        <v>162</v>
      </c>
      <c r="B56" s="1" t="s">
        <v>40</v>
      </c>
      <c r="C56" s="15" t="s">
        <v>163</v>
      </c>
      <c r="D56" s="1" t="s">
        <v>48</v>
      </c>
      <c r="E56" s="14">
        <v>18</v>
      </c>
      <c r="F56" s="14">
        <v>9</v>
      </c>
    </row>
    <row r="57" spans="1:6" x14ac:dyDescent="0.2">
      <c r="A57" s="1" t="s">
        <v>171</v>
      </c>
      <c r="B57" s="1" t="s">
        <v>39</v>
      </c>
      <c r="C57" s="15" t="s">
        <v>164</v>
      </c>
      <c r="D57" s="1" t="s">
        <v>165</v>
      </c>
      <c r="E57" s="14">
        <v>15</v>
      </c>
      <c r="F57" s="14">
        <v>18</v>
      </c>
    </row>
    <row r="58" spans="1:6" x14ac:dyDescent="0.2">
      <c r="A58" s="1" t="s">
        <v>166</v>
      </c>
      <c r="B58" s="1" t="s">
        <v>40</v>
      </c>
      <c r="C58" s="15" t="s">
        <v>167</v>
      </c>
      <c r="D58" s="1" t="s">
        <v>103</v>
      </c>
      <c r="E58" s="14">
        <v>19</v>
      </c>
      <c r="F58" s="14">
        <v>18</v>
      </c>
    </row>
    <row r="59" spans="1:6" x14ac:dyDescent="0.2">
      <c r="A59" s="1" t="s">
        <v>170</v>
      </c>
      <c r="B59" s="1" t="s">
        <v>39</v>
      </c>
      <c r="C59" s="15" t="s">
        <v>168</v>
      </c>
      <c r="D59" s="1" t="s">
        <v>113</v>
      </c>
      <c r="E59" s="14">
        <v>15</v>
      </c>
      <c r="F59" s="14">
        <v>25</v>
      </c>
    </row>
    <row r="60" spans="1:6" x14ac:dyDescent="0.2">
      <c r="A60" s="1" t="s">
        <v>184</v>
      </c>
      <c r="B60" s="1" t="s">
        <v>39</v>
      </c>
      <c r="C60" s="15" t="s">
        <v>185</v>
      </c>
      <c r="D60" s="1" t="s">
        <v>104</v>
      </c>
      <c r="E60" s="14">
        <v>15</v>
      </c>
      <c r="F60" s="14">
        <v>8</v>
      </c>
    </row>
    <row r="61" spans="1:6" x14ac:dyDescent="0.2">
      <c r="A61" s="1" t="s">
        <v>169</v>
      </c>
      <c r="B61" s="1" t="s">
        <v>40</v>
      </c>
      <c r="C61" s="15" t="s">
        <v>172</v>
      </c>
      <c r="D61" s="1" t="s">
        <v>46</v>
      </c>
      <c r="E61" s="14">
        <v>19</v>
      </c>
      <c r="F61" s="14">
        <v>9</v>
      </c>
    </row>
    <row r="62" spans="1:6" x14ac:dyDescent="0.2">
      <c r="A62" s="1" t="s">
        <v>173</v>
      </c>
      <c r="B62" s="1" t="s">
        <v>39</v>
      </c>
      <c r="C62" s="15" t="s">
        <v>174</v>
      </c>
      <c r="D62" s="1" t="s">
        <v>104</v>
      </c>
      <c r="E62" s="14">
        <v>15</v>
      </c>
      <c r="F62" s="14">
        <v>15</v>
      </c>
    </row>
    <row r="63" spans="1:6" x14ac:dyDescent="0.2">
      <c r="A63" s="1" t="s">
        <v>175</v>
      </c>
      <c r="B63" s="1" t="s">
        <v>40</v>
      </c>
      <c r="C63" s="15" t="s">
        <v>176</v>
      </c>
      <c r="D63" s="1" t="s">
        <v>177</v>
      </c>
      <c r="E63" s="14">
        <v>16</v>
      </c>
      <c r="F63" s="14">
        <v>18</v>
      </c>
    </row>
    <row r="64" spans="1:6" x14ac:dyDescent="0.2">
      <c r="A64" s="1" t="s">
        <v>178</v>
      </c>
      <c r="B64" s="1" t="s">
        <v>39</v>
      </c>
      <c r="C64" s="15" t="s">
        <v>179</v>
      </c>
      <c r="D64" s="1" t="s">
        <v>102</v>
      </c>
      <c r="E64" s="14">
        <v>15</v>
      </c>
      <c r="F64" s="14">
        <v>16</v>
      </c>
    </row>
    <row r="65" spans="1:6" x14ac:dyDescent="0.2">
      <c r="A65" s="1" t="s">
        <v>180</v>
      </c>
      <c r="B65" s="1" t="s">
        <v>40</v>
      </c>
      <c r="C65" s="15" t="s">
        <v>181</v>
      </c>
      <c r="D65" s="1" t="s">
        <v>110</v>
      </c>
      <c r="E65" s="14">
        <v>20</v>
      </c>
      <c r="F65" s="14">
        <v>6</v>
      </c>
    </row>
    <row r="66" spans="1:6" x14ac:dyDescent="0.2">
      <c r="A66" s="1" t="s">
        <v>182</v>
      </c>
      <c r="B66" s="1" t="s">
        <v>40</v>
      </c>
      <c r="C66" s="15" t="s">
        <v>183</v>
      </c>
      <c r="D66" s="1" t="s">
        <v>41</v>
      </c>
      <c r="E66" s="14">
        <v>15</v>
      </c>
      <c r="F66" s="14">
        <v>6</v>
      </c>
    </row>
    <row r="68" spans="1:6" ht="19.5" x14ac:dyDescent="0.25">
      <c r="C68" s="21" t="s">
        <v>192</v>
      </c>
    </row>
    <row r="69" spans="1:6" ht="18.75" x14ac:dyDescent="0.3">
      <c r="A69" s="19" t="s">
        <v>186</v>
      </c>
    </row>
    <row r="70" spans="1:6" ht="18.75" x14ac:dyDescent="0.3">
      <c r="A70" s="19" t="s">
        <v>187</v>
      </c>
    </row>
    <row r="71" spans="1:6" ht="18.75" x14ac:dyDescent="0.3">
      <c r="A71" s="19" t="s">
        <v>188</v>
      </c>
    </row>
    <row r="72" spans="1:6" ht="18.75" x14ac:dyDescent="0.3">
      <c r="A72" s="19" t="s">
        <v>189</v>
      </c>
    </row>
    <row r="73" spans="1:6" ht="15.75" x14ac:dyDescent="0.25">
      <c r="A73" s="20" t="s">
        <v>190</v>
      </c>
    </row>
    <row r="74" spans="1:6" ht="18.75" x14ac:dyDescent="0.3">
      <c r="A74" s="20" t="s">
        <v>191</v>
      </c>
    </row>
  </sheetData>
  <phoneticPr fontId="0" type="noConversion"/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5" x14ac:dyDescent="0.25"/>
  <cols>
    <col min="1" max="1" width="29.85546875" bestFit="1" customWidth="1"/>
    <col min="2" max="2" width="5.140625" bestFit="1" customWidth="1"/>
    <col min="3" max="3" width="8.42578125" style="3" bestFit="1" customWidth="1"/>
  </cols>
  <sheetData>
    <row r="1" spans="1:3" x14ac:dyDescent="0.25">
      <c r="A1" s="2" t="s">
        <v>49</v>
      </c>
      <c r="B1" s="7" t="s">
        <v>39</v>
      </c>
      <c r="C1" s="6">
        <f>COUNTIF(walks!B$2:B$71,"m/w")</f>
        <v>26</v>
      </c>
    </row>
    <row r="2" spans="1:3" x14ac:dyDescent="0.25">
      <c r="A2" s="5"/>
      <c r="B2" s="7" t="s">
        <v>40</v>
      </c>
      <c r="C2" s="6">
        <f>COUNTIF(walks!B$2:B$71,"w/e")</f>
        <v>39</v>
      </c>
    </row>
    <row r="3" spans="1:3" x14ac:dyDescent="0.25">
      <c r="A3" s="5"/>
      <c r="B3" s="7" t="s">
        <v>55</v>
      </c>
      <c r="C3" s="6">
        <f>C1+C2</f>
        <v>65</v>
      </c>
    </row>
    <row r="4" spans="1:3" x14ac:dyDescent="0.25">
      <c r="A4" s="5"/>
      <c r="B4" s="7"/>
      <c r="C4" s="6"/>
    </row>
    <row r="5" spans="1:3" x14ac:dyDescent="0.25">
      <c r="A5" t="s">
        <v>50</v>
      </c>
      <c r="B5" s="4" t="s">
        <v>55</v>
      </c>
      <c r="C5" s="3">
        <f>COUNTA(leaders!A$2:A$84)</f>
        <v>26</v>
      </c>
    </row>
    <row r="6" spans="1:3" x14ac:dyDescent="0.25">
      <c r="B6" s="4"/>
    </row>
    <row r="7" spans="1:3" x14ac:dyDescent="0.25">
      <c r="A7" t="s">
        <v>51</v>
      </c>
      <c r="B7" s="4" t="s">
        <v>39</v>
      </c>
      <c r="C7" s="3">
        <f>SUMIF(walks!B$2:B$71,"m/w",walks!F$2:F$71)</f>
        <v>512</v>
      </c>
    </row>
    <row r="8" spans="1:3" x14ac:dyDescent="0.25">
      <c r="B8" s="4" t="s">
        <v>40</v>
      </c>
      <c r="C8" s="3">
        <f>SUMIF(walks!B$2:B$71,"w/e",walks!F$2:F$71)</f>
        <v>429</v>
      </c>
    </row>
    <row r="9" spans="1:3" x14ac:dyDescent="0.25">
      <c r="B9" s="4" t="s">
        <v>55</v>
      </c>
      <c r="C9" s="3">
        <f>C7+C8</f>
        <v>941</v>
      </c>
    </row>
    <row r="10" spans="1:3" x14ac:dyDescent="0.25">
      <c r="B10" s="4"/>
    </row>
    <row r="11" spans="1:3" x14ac:dyDescent="0.25">
      <c r="A11" t="s">
        <v>52</v>
      </c>
      <c r="B11" s="4" t="s">
        <v>39</v>
      </c>
      <c r="C11" s="3">
        <f>ROUND(C7/C1,0)</f>
        <v>20</v>
      </c>
    </row>
    <row r="12" spans="1:3" x14ac:dyDescent="0.25">
      <c r="B12" s="4" t="s">
        <v>40</v>
      </c>
      <c r="C12" s="3">
        <f>ROUND(C8/C2,0)</f>
        <v>11</v>
      </c>
    </row>
    <row r="13" spans="1:3" x14ac:dyDescent="0.25">
      <c r="B13" s="4" t="s">
        <v>55</v>
      </c>
      <c r="C13" s="3">
        <f>ROUND(C9/C3,0)</f>
        <v>14</v>
      </c>
    </row>
    <row r="14" spans="1:3" x14ac:dyDescent="0.25">
      <c r="B14" s="4"/>
    </row>
    <row r="15" spans="1:3" x14ac:dyDescent="0.25">
      <c r="A15" t="s">
        <v>53</v>
      </c>
      <c r="B15" s="4" t="s">
        <v>39</v>
      </c>
      <c r="C15" s="3">
        <f>ROUND(C19/C1,0)</f>
        <v>15</v>
      </c>
    </row>
    <row r="16" spans="1:3" x14ac:dyDescent="0.25">
      <c r="B16" s="4" t="s">
        <v>40</v>
      </c>
      <c r="C16" s="3">
        <f>ROUND(C20/C2,0)</f>
        <v>15</v>
      </c>
    </row>
    <row r="17" spans="1:3" x14ac:dyDescent="0.25">
      <c r="B17" s="4" t="s">
        <v>55</v>
      </c>
      <c r="C17" s="3">
        <f>ROUND(C21/C3,0)</f>
        <v>15</v>
      </c>
    </row>
    <row r="18" spans="1:3" x14ac:dyDescent="0.25">
      <c r="B18" s="4"/>
    </row>
    <row r="19" spans="1:3" x14ac:dyDescent="0.25">
      <c r="A19" t="s">
        <v>54</v>
      </c>
      <c r="B19" s="4" t="s">
        <v>39</v>
      </c>
      <c r="C19" s="3">
        <f>SUMIF(walks!B$2:B$71,"m/w",walks!E$2:E$71)</f>
        <v>392</v>
      </c>
    </row>
    <row r="20" spans="1:3" x14ac:dyDescent="0.25">
      <c r="B20" s="4" t="s">
        <v>40</v>
      </c>
      <c r="C20" s="3">
        <f>SUMIF(walks!B$2:B$71,"w/e",walks!E$2:E$71)</f>
        <v>601</v>
      </c>
    </row>
    <row r="21" spans="1:3" x14ac:dyDescent="0.25">
      <c r="B21" s="4" t="s">
        <v>55</v>
      </c>
      <c r="C21" s="3">
        <f>C19+C20</f>
        <v>993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defaultRowHeight="15" x14ac:dyDescent="0.25"/>
  <cols>
    <col min="1" max="1" width="27.85546875" bestFit="1" customWidth="1"/>
    <col min="2" max="2" width="9.140625" style="3"/>
  </cols>
  <sheetData>
    <row r="1" spans="1:2" s="9" customFormat="1" x14ac:dyDescent="0.25">
      <c r="A1" s="9" t="s">
        <v>35</v>
      </c>
      <c r="B1" s="10" t="s">
        <v>59</v>
      </c>
    </row>
    <row r="2" spans="1:2" x14ac:dyDescent="0.25">
      <c r="A2" s="1" t="s">
        <v>102</v>
      </c>
      <c r="B2" s="3">
        <f>COUNTIF(walks!D$2:D$71,leaders!A2)</f>
        <v>2</v>
      </c>
    </row>
    <row r="3" spans="1:2" x14ac:dyDescent="0.25">
      <c r="A3" s="1" t="s">
        <v>103</v>
      </c>
      <c r="B3" s="3">
        <f>COUNTIF(walks!D$2:D$71,leaders!A3)</f>
        <v>1</v>
      </c>
    </row>
    <row r="4" spans="1:2" x14ac:dyDescent="0.25">
      <c r="A4" s="1" t="s">
        <v>43</v>
      </c>
      <c r="B4" s="3">
        <f>COUNTIF(walks!D$2:D$71,leaders!A4)</f>
        <v>1</v>
      </c>
    </row>
    <row r="5" spans="1:2" x14ac:dyDescent="0.25">
      <c r="A5" s="1" t="s">
        <v>101</v>
      </c>
      <c r="B5" s="3">
        <f>COUNTIF(walks!D$2:D$71,leaders!A5)</f>
        <v>0</v>
      </c>
    </row>
    <row r="6" spans="1:2" x14ac:dyDescent="0.25">
      <c r="A6" s="1" t="s">
        <v>61</v>
      </c>
      <c r="B6" s="3">
        <f>COUNTIF(walks!D$2:D$71,leaders!A6)</f>
        <v>1</v>
      </c>
    </row>
    <row r="7" spans="1:2" x14ac:dyDescent="0.25">
      <c r="A7" s="1" t="s">
        <v>108</v>
      </c>
      <c r="B7" s="3">
        <f>COUNTIF(walks!D$2:D$71,leaders!A7)</f>
        <v>1</v>
      </c>
    </row>
    <row r="8" spans="1:2" x14ac:dyDescent="0.25">
      <c r="A8" s="1" t="s">
        <v>107</v>
      </c>
      <c r="B8" s="3">
        <f>COUNTIF(walks!D$2:D$71,leaders!A8)</f>
        <v>1</v>
      </c>
    </row>
    <row r="9" spans="1:2" x14ac:dyDescent="0.25">
      <c r="A9" s="1" t="s">
        <v>47</v>
      </c>
      <c r="B9" s="3">
        <f>COUNTIF(walks!D$2:D$71,leaders!A9)</f>
        <v>1</v>
      </c>
    </row>
    <row r="10" spans="1:2" x14ac:dyDescent="0.25">
      <c r="A10" s="1" t="s">
        <v>104</v>
      </c>
      <c r="B10" s="3">
        <f>COUNTIF(walks!D$2:D$71,leaders!A10)</f>
        <v>5</v>
      </c>
    </row>
    <row r="11" spans="1:2" x14ac:dyDescent="0.25">
      <c r="A11" s="11" t="s">
        <v>58</v>
      </c>
      <c r="B11" s="3">
        <f>COUNTIF(walks!D$2:D$71,leaders!A11)</f>
        <v>2</v>
      </c>
    </row>
    <row r="12" spans="1:2" x14ac:dyDescent="0.25">
      <c r="A12" s="1" t="s">
        <v>114</v>
      </c>
      <c r="B12" s="3">
        <f>COUNTIF(walks!D$2:D$71,leaders!A12)</f>
        <v>1</v>
      </c>
    </row>
    <row r="13" spans="1:2" x14ac:dyDescent="0.25">
      <c r="A13" s="1" t="s">
        <v>45</v>
      </c>
      <c r="B13" s="3">
        <f>COUNTIF(walks!D$2:D$71,leaders!A13)</f>
        <v>1</v>
      </c>
    </row>
    <row r="14" spans="1:2" x14ac:dyDescent="0.25">
      <c r="A14" s="1" t="s">
        <v>116</v>
      </c>
      <c r="B14" s="3">
        <f>COUNTIF(walks!D$2:D$71,leaders!A14)</f>
        <v>2</v>
      </c>
    </row>
    <row r="15" spans="1:2" x14ac:dyDescent="0.25">
      <c r="A15" s="1" t="s">
        <v>106</v>
      </c>
      <c r="B15" s="3">
        <f>COUNTIF(walks!D$2:D$71,leaders!A15)</f>
        <v>1</v>
      </c>
    </row>
    <row r="16" spans="1:2" x14ac:dyDescent="0.25">
      <c r="A16" s="1" t="s">
        <v>110</v>
      </c>
      <c r="B16" s="3">
        <f>COUNTIF(walks!D$2:D$71,leaders!A16)</f>
        <v>3</v>
      </c>
    </row>
    <row r="17" spans="1:2" x14ac:dyDescent="0.25">
      <c r="A17" s="1" t="s">
        <v>109</v>
      </c>
      <c r="B17" s="3">
        <f>COUNTIF(walks!D$2:D$71,leaders!A17)</f>
        <v>1</v>
      </c>
    </row>
    <row r="18" spans="1:2" x14ac:dyDescent="0.25">
      <c r="A18" s="1" t="s">
        <v>44</v>
      </c>
      <c r="B18" s="3">
        <f>COUNTIF(walks!D$2:D$71,leaders!A18)</f>
        <v>1</v>
      </c>
    </row>
    <row r="19" spans="1:2" x14ac:dyDescent="0.25">
      <c r="A19" s="1" t="s">
        <v>42</v>
      </c>
      <c r="B19" s="3">
        <f>COUNTIF(walks!D$2:D$71,leaders!A19)</f>
        <v>1</v>
      </c>
    </row>
    <row r="20" spans="1:2" x14ac:dyDescent="0.25">
      <c r="A20" s="1" t="s">
        <v>113</v>
      </c>
      <c r="B20" s="3">
        <f>COUNTIF(walks!D$2:D$71,leaders!A20)</f>
        <v>2</v>
      </c>
    </row>
    <row r="21" spans="1:2" x14ac:dyDescent="0.25">
      <c r="A21" s="1" t="s">
        <v>48</v>
      </c>
      <c r="B21" s="3">
        <f>COUNTIF(walks!D$2:D$71,leaders!A21)</f>
        <v>4</v>
      </c>
    </row>
    <row r="22" spans="1:2" x14ac:dyDescent="0.25">
      <c r="A22" s="1" t="s">
        <v>111</v>
      </c>
      <c r="B22" s="3">
        <f>COUNTIF(walks!D$2:D$71,leaders!A22)</f>
        <v>1</v>
      </c>
    </row>
    <row r="23" spans="1:2" x14ac:dyDescent="0.25">
      <c r="A23" s="1" t="s">
        <v>112</v>
      </c>
      <c r="B23" s="3">
        <f>COUNTIF(walks!D$2:D$71,leaders!A23)</f>
        <v>2</v>
      </c>
    </row>
    <row r="24" spans="1:2" x14ac:dyDescent="0.25">
      <c r="A24" s="1" t="s">
        <v>46</v>
      </c>
      <c r="B24" s="3">
        <f>COUNTIF(walks!D$2:D$71,leaders!A24)</f>
        <v>4</v>
      </c>
    </row>
    <row r="25" spans="1:2" x14ac:dyDescent="0.25">
      <c r="A25" s="1" t="s">
        <v>60</v>
      </c>
      <c r="B25" s="3">
        <f>COUNTIF(walks!D$2:D$71,leaders!A25)</f>
        <v>2</v>
      </c>
    </row>
    <row r="26" spans="1:2" x14ac:dyDescent="0.25">
      <c r="A26" s="1" t="s">
        <v>41</v>
      </c>
      <c r="B26" s="3">
        <f>COUNTIF(walks!D$2:D$71,leaders!A26)</f>
        <v>5</v>
      </c>
    </row>
    <row r="27" spans="1:2" x14ac:dyDescent="0.25">
      <c r="A27" s="1" t="s">
        <v>105</v>
      </c>
      <c r="B27" s="3">
        <f>COUNTIF(walks!D$2:D$71,leaders!A27)</f>
        <v>1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walks</vt:lpstr>
      <vt:lpstr>stats</vt:lpstr>
      <vt:lpstr>leaders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Merrian</dc:creator>
  <cp:lastModifiedBy>gill bunker</cp:lastModifiedBy>
  <cp:lastPrinted>2015-10-21T08:04:36Z</cp:lastPrinted>
  <dcterms:created xsi:type="dcterms:W3CDTF">2014-11-29T10:55:48Z</dcterms:created>
  <dcterms:modified xsi:type="dcterms:W3CDTF">2015-11-26T13:52:11Z</dcterms:modified>
</cp:coreProperties>
</file>